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55613_muni_cz/Documents/Plocha/"/>
    </mc:Choice>
  </mc:AlternateContent>
  <xr:revisionPtr revIDLastSave="0" documentId="8_{3A11EB10-D1A4-4DFE-BAAC-998B642FB220}" xr6:coauthVersionLast="47" xr6:coauthVersionMax="47" xr10:uidLastSave="{00000000-0000-0000-0000-000000000000}"/>
  <bookViews>
    <workbookView xWindow="-120" yWindow="-120" windowWidth="25440" windowHeight="15270" xr2:uid="{B4BE1220-0B39-4C71-8AEF-027EBB519689}"/>
  </bookViews>
  <sheets>
    <sheet name="Základní údaje" sheetId="1" r:id="rId1"/>
    <sheet name="Uchazeč" sheetId="2" r:id="rId2"/>
    <sheet name="Spoluuchazeči" sheetId="3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spoluuchazeči'!$A$1:$G$234</definedName>
    <definedName name="_xlnm.Print_Area" localSheetId="3">'Finance - uchazeč'!$A$1:$G$57</definedName>
    <definedName name="_xlnm.Print_Area" localSheetId="2">Spoluuchazeči!$A$1:$B$78</definedName>
    <definedName name="_xlnm.Print_Area" localSheetId="1">Uchazeč!$A$1:$B$18</definedName>
    <definedName name="_xlnm.Print_Area" localSheetId="0">'Základní údaje'!$A$1:$C$41</definedName>
    <definedName name="Panel" localSheetId="6">'Základní údaje'!$B$14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8" l="1"/>
  <c r="D106" i="8"/>
  <c r="C106" i="8"/>
  <c r="F11" i="8"/>
  <c r="F11" i="7"/>
  <c r="E47" i="8"/>
  <c r="D47" i="8"/>
  <c r="C47" i="8"/>
  <c r="F207" i="8"/>
  <c r="F218" i="8" s="1"/>
  <c r="F148" i="8"/>
  <c r="C17" i="10"/>
  <c r="B30" i="7"/>
  <c r="B171" i="8"/>
  <c r="B230" i="8"/>
  <c r="E218" i="8"/>
  <c r="D218" i="8"/>
  <c r="C218" i="8"/>
  <c r="B218" i="8"/>
  <c r="F159" i="8"/>
  <c r="E159" i="8"/>
  <c r="D159" i="8"/>
  <c r="C159" i="8"/>
  <c r="B159" i="8"/>
  <c r="E100" i="8"/>
  <c r="D100" i="8"/>
  <c r="C100" i="8"/>
  <c r="B41" i="8"/>
  <c r="C6" i="10"/>
  <c r="C9" i="10"/>
  <c r="D224" i="8"/>
  <c r="E224" i="8"/>
  <c r="C224" i="8"/>
  <c r="D165" i="8"/>
  <c r="E165" i="8"/>
  <c r="C165" i="8"/>
  <c r="C36" i="7" l="1"/>
  <c r="C16" i="10"/>
  <c r="D16" i="10"/>
  <c r="E16" i="10"/>
  <c r="D17" i="10"/>
  <c r="E17" i="10"/>
  <c r="C18" i="10"/>
  <c r="D18" i="10"/>
  <c r="E18" i="10"/>
  <c r="C19" i="10"/>
  <c r="D19" i="10"/>
  <c r="E19" i="10"/>
  <c r="C7" i="10"/>
  <c r="D7" i="10"/>
  <c r="E7" i="10"/>
  <c r="C8" i="10"/>
  <c r="D8" i="10"/>
  <c r="E8" i="10"/>
  <c r="D9" i="10"/>
  <c r="E9" i="10"/>
  <c r="D6" i="10"/>
  <c r="E6" i="10"/>
  <c r="E229" i="8"/>
  <c r="D229" i="8"/>
  <c r="F228" i="8"/>
  <c r="F227" i="8"/>
  <c r="F226" i="8"/>
  <c r="F225" i="8"/>
  <c r="F188" i="8"/>
  <c r="F224" i="8" s="1"/>
  <c r="E187" i="8"/>
  <c r="D187" i="8"/>
  <c r="C187" i="8"/>
  <c r="F186" i="8"/>
  <c r="F185" i="8"/>
  <c r="F184" i="8"/>
  <c r="F183" i="8"/>
  <c r="E216" i="8"/>
  <c r="D216" i="8"/>
  <c r="C216" i="8"/>
  <c r="B216" i="8"/>
  <c r="E215" i="8"/>
  <c r="D215" i="8"/>
  <c r="C215" i="8"/>
  <c r="B215" i="8"/>
  <c r="E214" i="8"/>
  <c r="D214" i="8"/>
  <c r="C214" i="8"/>
  <c r="B214" i="8"/>
  <c r="E213" i="8"/>
  <c r="D213" i="8"/>
  <c r="C213" i="8"/>
  <c r="B213" i="8"/>
  <c r="E212" i="8"/>
  <c r="D212" i="8"/>
  <c r="C212" i="8"/>
  <c r="B212" i="8"/>
  <c r="E207" i="8"/>
  <c r="D207" i="8"/>
  <c r="C207" i="8"/>
  <c r="B207" i="8"/>
  <c r="F206" i="8"/>
  <c r="F205" i="8"/>
  <c r="F204" i="8"/>
  <c r="F203" i="8"/>
  <c r="F202" i="8"/>
  <c r="E170" i="8"/>
  <c r="D170" i="8"/>
  <c r="C170" i="8"/>
  <c r="F169" i="8"/>
  <c r="F168" i="8"/>
  <c r="F167" i="8"/>
  <c r="F166" i="8"/>
  <c r="F129" i="8"/>
  <c r="F165" i="8" s="1"/>
  <c r="E128" i="8"/>
  <c r="D128" i="8"/>
  <c r="C128" i="8"/>
  <c r="F127" i="8"/>
  <c r="F126" i="8"/>
  <c r="F125" i="8"/>
  <c r="F124" i="8"/>
  <c r="E157" i="8"/>
  <c r="D157" i="8"/>
  <c r="C157" i="8"/>
  <c r="B157" i="8"/>
  <c r="E156" i="8"/>
  <c r="D156" i="8"/>
  <c r="C156" i="8"/>
  <c r="B156" i="8"/>
  <c r="E155" i="8"/>
  <c r="D155" i="8"/>
  <c r="C155" i="8"/>
  <c r="B155" i="8"/>
  <c r="E154" i="8"/>
  <c r="D154" i="8"/>
  <c r="C154" i="8"/>
  <c r="B154" i="8"/>
  <c r="E153" i="8"/>
  <c r="D153" i="8"/>
  <c r="C153" i="8"/>
  <c r="B153" i="8"/>
  <c r="E148" i="8"/>
  <c r="D148" i="8"/>
  <c r="C148" i="8"/>
  <c r="B148" i="8"/>
  <c r="F147" i="8"/>
  <c r="F146" i="8"/>
  <c r="F145" i="8"/>
  <c r="F144" i="8"/>
  <c r="F143" i="8"/>
  <c r="E111" i="8"/>
  <c r="D111" i="8"/>
  <c r="C111" i="8"/>
  <c r="F110" i="8"/>
  <c r="F109" i="8"/>
  <c r="F108" i="8"/>
  <c r="F107" i="8"/>
  <c r="F70" i="8"/>
  <c r="F106" i="8" s="1"/>
  <c r="E69" i="8"/>
  <c r="D69" i="8"/>
  <c r="C69" i="8"/>
  <c r="F68" i="8"/>
  <c r="F67" i="8"/>
  <c r="F66" i="8"/>
  <c r="F65" i="8"/>
  <c r="E98" i="8"/>
  <c r="D98" i="8"/>
  <c r="C98" i="8"/>
  <c r="B98" i="8"/>
  <c r="E97" i="8"/>
  <c r="D97" i="8"/>
  <c r="C97" i="8"/>
  <c r="B97" i="8"/>
  <c r="E96" i="8"/>
  <c r="D96" i="8"/>
  <c r="C96" i="8"/>
  <c r="B96" i="8"/>
  <c r="E95" i="8"/>
  <c r="D95" i="8"/>
  <c r="C95" i="8"/>
  <c r="B95" i="8"/>
  <c r="E94" i="8"/>
  <c r="D94" i="8"/>
  <c r="C94" i="8"/>
  <c r="B94" i="8"/>
  <c r="E89" i="8"/>
  <c r="D89" i="8"/>
  <c r="C89" i="8"/>
  <c r="B89" i="8"/>
  <c r="F88" i="8"/>
  <c r="F87" i="8"/>
  <c r="F86" i="8"/>
  <c r="F89" i="8" s="1"/>
  <c r="F85" i="8"/>
  <c r="F84" i="8"/>
  <c r="E52" i="8"/>
  <c r="D52" i="8"/>
  <c r="C52" i="8"/>
  <c r="F51" i="8"/>
  <c r="F50" i="8"/>
  <c r="F49" i="8"/>
  <c r="F48" i="8"/>
  <c r="F47" i="8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D30" i="8"/>
  <c r="C30" i="8"/>
  <c r="B30" i="8"/>
  <c r="F29" i="8"/>
  <c r="F28" i="8"/>
  <c r="F27" i="8"/>
  <c r="F26" i="8"/>
  <c r="F25" i="8"/>
  <c r="C19" i="1"/>
  <c r="C18" i="1"/>
  <c r="C17" i="1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C23" i="1"/>
  <c r="C22" i="1"/>
  <c r="C21" i="1"/>
  <c r="E10" i="7"/>
  <c r="E11" i="10" s="1"/>
  <c r="F9" i="7"/>
  <c r="F8" i="7"/>
  <c r="F6" i="7"/>
  <c r="D10" i="7"/>
  <c r="D11" i="10" s="1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D30" i="7"/>
  <c r="C30" i="7"/>
  <c r="F29" i="7"/>
  <c r="F30" i="7" l="1"/>
  <c r="F30" i="8"/>
  <c r="D41" i="8"/>
  <c r="D47" i="7"/>
  <c r="E47" i="7"/>
  <c r="C10" i="10"/>
  <c r="F111" i="8"/>
  <c r="B112" i="8" s="1"/>
  <c r="F214" i="8"/>
  <c r="F10" i="8"/>
  <c r="F157" i="8"/>
  <c r="E99" i="8"/>
  <c r="C99" i="8"/>
  <c r="F216" i="8"/>
  <c r="F170" i="8"/>
  <c r="D217" i="8"/>
  <c r="F35" i="8"/>
  <c r="F38" i="8"/>
  <c r="F128" i="8"/>
  <c r="F95" i="8"/>
  <c r="F98" i="8"/>
  <c r="E217" i="8"/>
  <c r="F69" i="8"/>
  <c r="E40" i="8"/>
  <c r="E41" i="8" s="1"/>
  <c r="F52" i="8"/>
  <c r="B53" i="8" s="1"/>
  <c r="E158" i="8"/>
  <c r="F16" i="10"/>
  <c r="F19" i="10"/>
  <c r="F17" i="10"/>
  <c r="F18" i="10"/>
  <c r="F187" i="8"/>
  <c r="F6" i="10"/>
  <c r="F8" i="10"/>
  <c r="D10" i="10"/>
  <c r="F7" i="10"/>
  <c r="E10" i="10"/>
  <c r="F9" i="10"/>
  <c r="F213" i="8"/>
  <c r="F212" i="8"/>
  <c r="F215" i="8"/>
  <c r="B217" i="8"/>
  <c r="C217" i="8"/>
  <c r="F154" i="8"/>
  <c r="F156" i="8"/>
  <c r="C158" i="8"/>
  <c r="F153" i="8"/>
  <c r="D158" i="8"/>
  <c r="F155" i="8"/>
  <c r="B158" i="8"/>
  <c r="F97" i="8"/>
  <c r="D99" i="8"/>
  <c r="F94" i="8"/>
  <c r="F96" i="8"/>
  <c r="B99" i="8"/>
  <c r="B100" i="8" s="1"/>
  <c r="C40" i="8"/>
  <c r="C41" i="8" s="1"/>
  <c r="D40" i="8"/>
  <c r="F37" i="8"/>
  <c r="F36" i="8"/>
  <c r="F39" i="8"/>
  <c r="B40" i="8"/>
  <c r="C10" i="7"/>
  <c r="F10" i="7" s="1"/>
  <c r="F7" i="7"/>
  <c r="F39" i="7"/>
  <c r="F38" i="7"/>
  <c r="F37" i="7"/>
  <c r="F35" i="7"/>
  <c r="F36" i="7"/>
  <c r="B40" i="7"/>
  <c r="B41" i="7" s="1"/>
  <c r="C40" i="7"/>
  <c r="C41" i="7" s="1"/>
  <c r="E40" i="7"/>
  <c r="E41" i="7" s="1"/>
  <c r="D40" i="7"/>
  <c r="D41" i="7" s="1"/>
  <c r="E15" i="10" l="1"/>
  <c r="E20" i="10" s="1"/>
  <c r="E52" i="7"/>
  <c r="D52" i="7"/>
  <c r="D15" i="10"/>
  <c r="D20" i="10" s="1"/>
  <c r="C11" i="10"/>
  <c r="C47" i="7"/>
  <c r="C52" i="7" s="1"/>
  <c r="F11" i="10"/>
  <c r="C229" i="8"/>
  <c r="F229" i="8" s="1"/>
  <c r="F10" i="10"/>
  <c r="F217" i="8"/>
  <c r="F158" i="8"/>
  <c r="F99" i="8"/>
  <c r="F100" i="8" s="1"/>
  <c r="F40" i="8"/>
  <c r="F41" i="8" s="1"/>
  <c r="F40" i="7"/>
  <c r="F52" i="7" l="1"/>
  <c r="C15" i="10"/>
  <c r="F47" i="7"/>
  <c r="F41" i="7"/>
  <c r="B53" i="7" l="1"/>
  <c r="F15" i="10"/>
  <c r="C20" i="10"/>
  <c r="F20" i="10" s="1"/>
  <c r="B21" i="10" l="1"/>
</calcChain>
</file>

<file path=xl/sharedStrings.xml><?xml version="1.0" encoding="utf-8"?>
<sst xmlns="http://schemas.openxmlformats.org/spreadsheetml/2006/main" count="1262" uniqueCount="701">
  <si>
    <t>Základní údaje</t>
  </si>
  <si>
    <t>Datum zahájení</t>
  </si>
  <si>
    <t>Zařazení</t>
  </si>
  <si>
    <t>Datum ukončení</t>
  </si>
  <si>
    <t>Program, ze kterého bude projekt v případě úspěchu financován</t>
  </si>
  <si>
    <t>Počet českých spoluuchazečů v projektu (vč. uchazeče)</t>
  </si>
  <si>
    <t>Kontaktní osoba</t>
  </si>
  <si>
    <t>Telefonní číslo</t>
  </si>
  <si>
    <t>Email</t>
  </si>
  <si>
    <t>Obdobné a související projekty, výzkumné záměry a výsledky</t>
  </si>
  <si>
    <t>Panel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</si>
  <si>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</si>
  <si>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</si>
  <si>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</si>
  <si>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</si>
  <si>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</si>
  <si>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</si>
  <si>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</si>
  <si>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</si>
  <si>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</si>
  <si>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</si>
  <si>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</si>
  <si>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</si>
  <si>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</si>
  <si>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</si>
  <si>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</si>
  <si>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</si>
  <si>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</si>
  <si>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</si>
  <si>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</si>
  <si>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</si>
  <si>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</si>
  <si>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</si>
  <si>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</si>
  <si>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</si>
  <si>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</si>
  <si>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</si>
  <si>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</si>
  <si>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</si>
  <si>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Typ nákladu</t>
  </si>
  <si>
    <t>Investiční náklady</t>
  </si>
  <si>
    <t>Osobní náklady</t>
  </si>
  <si>
    <t>Provozní náklady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</si>
  <si>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</si>
  <si>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</si>
  <si>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</si>
  <si>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</si>
  <si>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</si>
  <si>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</si>
  <si>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</si>
  <si>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</si>
  <si>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</si>
  <si>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</si>
  <si>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</si>
  <si>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</si>
  <si>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</si>
  <si>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uchazeče ze všech zdrojů financování</t>
  </si>
  <si>
    <t>Číslo výzvy</t>
  </si>
  <si>
    <t>bude přiděleno, vyplní poskytovatel</t>
  </si>
  <si>
    <t>Typ organizace uchazeče -&gt;</t>
  </si>
  <si>
    <t>Celkové náklady</t>
  </si>
  <si>
    <t>Celkové náklady ze všech zdrojů financování</t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</si>
  <si>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</si>
  <si>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</si>
  <si>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</si>
  <si>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</si>
  <si>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</si>
  <si>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</si>
  <si>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</si>
  <si>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</si>
  <si>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</si>
  <si>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</si>
  <si>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</si>
  <si>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</si>
  <si>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</si>
  <si>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</si>
  <si>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</si>
  <si>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</si>
  <si>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</si>
  <si>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</si>
  <si>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</si>
  <si>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</si>
  <si>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</si>
  <si>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</si>
  <si>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</si>
  <si>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</si>
  <si>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</si>
  <si>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</si>
  <si>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</si>
  <si>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</si>
  <si>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</si>
  <si>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</si>
  <si>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</si>
  <si>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</si>
  <si>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</si>
  <si>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</si>
  <si>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</si>
  <si>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</si>
  <si>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</si>
  <si>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</si>
  <si>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</si>
  <si>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</si>
  <si>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</si>
  <si>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</si>
  <si>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</si>
  <si>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</si>
  <si>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</si>
  <si>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</si>
  <si>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</si>
  <si>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</si>
  <si>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</si>
  <si>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</si>
  <si>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</si>
  <si>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</si>
  <si>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</si>
  <si>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</si>
  <si>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</si>
  <si>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</si>
  <si>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</si>
  <si>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</si>
  <si>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</si>
  <si>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</si>
  <si>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</si>
  <si>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</si>
  <si>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</si>
  <si>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</si>
  <si>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</si>
  <si>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</si>
  <si>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</si>
  <si>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</si>
  <si>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</si>
  <si>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</si>
  <si>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</si>
  <si>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</si>
  <si>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</si>
  <si>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</si>
  <si>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</si>
  <si>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</si>
  <si>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</si>
  <si>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</si>
  <si>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</si>
  <si>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</si>
  <si>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</si>
  <si>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</si>
  <si>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</si>
  <si>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</si>
  <si>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</si>
  <si>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</si>
  <si>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</si>
  <si>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</si>
  <si>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</si>
  <si>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</si>
  <si>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</si>
  <si>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</si>
  <si>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</si>
  <si>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</si>
  <si>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</si>
  <si>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</si>
  <si>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</si>
  <si>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</si>
  <si>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</si>
  <si>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</si>
  <si>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</si>
  <si>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</si>
  <si>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</si>
  <si>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</si>
  <si>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</si>
  <si>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</si>
  <si>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</si>
  <si>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</si>
  <si>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</si>
  <si>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</si>
  <si>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</si>
  <si>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</si>
  <si>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</si>
  <si>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</si>
  <si>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</si>
  <si>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</si>
  <si>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</si>
  <si>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</si>
  <si>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</si>
  <si>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</si>
  <si>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</si>
  <si>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</si>
  <si>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</si>
  <si>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</si>
  <si>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</si>
  <si>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</si>
  <si>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</si>
  <si>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</si>
  <si>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</si>
  <si>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</si>
  <si>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</si>
  <si>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</si>
  <si>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</si>
  <si>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</si>
  <si>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</si>
  <si>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</si>
  <si>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</si>
  <si>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</si>
  <si>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</si>
  <si>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</si>
  <si>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</si>
  <si>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</si>
  <si>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</si>
  <si>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</si>
  <si>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</si>
  <si>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</si>
  <si>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</si>
  <si>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</si>
  <si>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</si>
  <si>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</si>
  <si>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</si>
  <si>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</si>
  <si>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</si>
  <si>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</si>
  <si>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</si>
  <si>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</si>
  <si>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</si>
  <si>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</si>
  <si>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</si>
  <si>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</si>
  <si>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</si>
  <si>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</si>
  <si>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</si>
  <si>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</si>
  <si>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</si>
  <si>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</si>
  <si>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</si>
  <si>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</si>
  <si>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</si>
  <si>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</si>
  <si>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</si>
  <si>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</si>
  <si>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</si>
  <si>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</si>
  <si>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</si>
  <si>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</si>
  <si>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</si>
  <si>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</si>
  <si>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</si>
  <si>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</si>
  <si>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</si>
  <si>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</si>
  <si>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</si>
  <si>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</si>
  <si>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</si>
  <si>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</si>
  <si>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</si>
  <si>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</si>
  <si>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</si>
  <si>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</si>
  <si>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</si>
  <si>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</si>
  <si>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</si>
  <si>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</si>
  <si>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</si>
  <si>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</si>
  <si>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</si>
  <si>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</si>
  <si>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</si>
  <si>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</si>
  <si>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</si>
  <si>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</si>
  <si>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</si>
  <si>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</si>
  <si>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</si>
  <si>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</si>
  <si>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</si>
  <si>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</si>
  <si>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</si>
  <si>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</si>
  <si>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</si>
  <si>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</si>
  <si>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</si>
  <si>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</si>
  <si>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</si>
  <si>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</si>
  <si>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</si>
  <si>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</si>
  <si>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</si>
  <si>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</si>
  <si>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</si>
  <si>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</si>
  <si>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</si>
  <si>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</si>
  <si>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</si>
  <si>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</si>
  <si>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</si>
  <si>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</si>
  <si>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</si>
  <si>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</si>
  <si>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</si>
  <si>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</si>
  <si>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</si>
  <si>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</si>
  <si>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</si>
  <si>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</si>
  <si>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</si>
  <si>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</si>
  <si>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</si>
  <si>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</si>
  <si>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</si>
  <si>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</si>
  <si>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</si>
  <si>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</si>
  <si>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</si>
  <si>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</si>
  <si>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</si>
  <si>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</si>
  <si>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</si>
  <si>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</si>
  <si>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</si>
  <si>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</si>
  <si>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</si>
  <si>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</si>
  <si>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</si>
  <si>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</si>
  <si>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</si>
  <si>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</si>
  <si>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</si>
  <si>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</si>
  <si>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</si>
  <si>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</si>
  <si>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</si>
  <si>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</si>
  <si>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</si>
  <si>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</si>
  <si>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</si>
  <si>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</si>
  <si>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</si>
  <si>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</si>
  <si>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</si>
  <si>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</si>
  <si>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</si>
  <si>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</si>
  <si>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</si>
  <si>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</si>
  <si>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</si>
  <si>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</si>
  <si>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</si>
  <si>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</si>
  <si>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</si>
  <si>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</si>
  <si>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</si>
  <si>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</si>
  <si>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</si>
  <si>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</si>
  <si>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</si>
  <si>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</si>
  <si>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</si>
  <si>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</si>
  <si>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</si>
  <si>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</si>
  <si>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</si>
  <si>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</si>
  <si>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</si>
  <si>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</si>
  <si>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</si>
  <si>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</si>
  <si>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</si>
  <si>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</si>
  <si>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</si>
  <si>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</si>
  <si>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</si>
  <si>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</si>
  <si>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</si>
  <si>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</si>
  <si>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</si>
  <si>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</si>
  <si>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</si>
  <si>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</si>
  <si>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</si>
  <si>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</si>
  <si>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</si>
  <si>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</si>
  <si>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</si>
  <si>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</si>
  <si>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</si>
  <si>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</si>
  <si>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</si>
  <si>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</si>
  <si>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</si>
  <si>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</si>
  <si>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</si>
  <si>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</si>
  <si>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</si>
  <si>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</si>
  <si>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</si>
  <si>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</si>
  <si>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</si>
  <si>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</si>
  <si>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</si>
  <si>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</si>
  <si>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</si>
  <si>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</si>
  <si>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</si>
  <si>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</si>
  <si>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</si>
  <si>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</si>
  <si>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</si>
  <si>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</si>
  <si>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</si>
  <si>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</si>
  <si>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</si>
  <si>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</si>
  <si>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</si>
  <si>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</si>
  <si>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</si>
  <si>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</si>
  <si>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</si>
  <si>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</si>
  <si>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</si>
  <si>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</si>
  <si>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</si>
  <si>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</si>
  <si>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</si>
  <si>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</si>
  <si>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</si>
  <si>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</si>
  <si>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</si>
  <si>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</si>
  <si>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</si>
  <si>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</si>
  <si>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</si>
  <si>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</si>
  <si>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</si>
  <si>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</si>
  <si>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</si>
  <si>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</si>
  <si>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</si>
  <si>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</si>
  <si>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</si>
  <si>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</si>
  <si>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</si>
  <si>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</si>
  <si>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</si>
  <si>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</si>
  <si>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</si>
  <si>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</si>
  <si>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</si>
  <si>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</si>
  <si>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</si>
  <si>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</si>
  <si>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</si>
  <si>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</si>
  <si>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</si>
  <si>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</si>
  <si>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</si>
  <si>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</si>
  <si>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</si>
  <si>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</si>
  <si>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</si>
  <si>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</si>
  <si>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</si>
  <si>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</si>
  <si>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</si>
  <si>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</si>
  <si>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</si>
  <si>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</si>
  <si>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</si>
  <si>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</si>
  <si>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</si>
  <si>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</si>
  <si>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</si>
  <si>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</si>
  <si>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</si>
  <si>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</si>
  <si>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</si>
  <si>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</si>
  <si>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</si>
  <si>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</si>
  <si>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</si>
  <si>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</si>
  <si>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</si>
  <si>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</si>
  <si>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</si>
  <si>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</si>
  <si>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</si>
  <si>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</si>
  <si>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</si>
  <si>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</si>
  <si>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</si>
  <si>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</si>
  <si>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</si>
  <si>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</si>
  <si>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</si>
  <si>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</si>
  <si>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</si>
  <si>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</si>
  <si>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</si>
  <si>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</si>
  <si>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</si>
  <si>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</si>
  <si>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</si>
  <si>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</si>
  <si>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</si>
  <si>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</si>
  <si>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</si>
  <si>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</si>
  <si>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</si>
  <si>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</si>
  <si>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</si>
  <si>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</si>
  <si>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</si>
  <si>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</si>
  <si>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</si>
  <si>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</si>
  <si>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</si>
  <si>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</si>
  <si>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</si>
  <si>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</si>
  <si>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</si>
  <si>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</si>
  <si>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</si>
  <si>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</si>
  <si>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</si>
  <si>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</si>
  <si>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</si>
  <si>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</si>
  <si>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</si>
  <si>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</si>
  <si>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</si>
  <si>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</si>
  <si>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</si>
  <si>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</si>
  <si>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</si>
  <si>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</si>
  <si>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</si>
  <si>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</si>
  <si>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</si>
  <si>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</si>
  <si>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</si>
  <si>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</si>
  <si>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</si>
  <si>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</si>
  <si>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</si>
  <si>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</si>
  <si>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</si>
  <si>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</si>
  <si>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</si>
  <si>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</si>
  <si>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</si>
  <si>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</si>
  <si>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</si>
  <si>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</si>
  <si>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</si>
  <si>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</si>
  <si>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</si>
  <si>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</si>
  <si>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</si>
  <si>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</si>
  <si>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</si>
  <si>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</si>
  <si>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</si>
  <si>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</si>
  <si>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</si>
  <si>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</si>
  <si>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</si>
  <si>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</si>
  <si>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</si>
  <si>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</si>
  <si>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</si>
  <si>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</si>
  <si>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</si>
  <si>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</si>
  <si>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</si>
  <si>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</si>
  <si>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</si>
  <si>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</si>
  <si>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</si>
  <si>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</si>
  <si>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</si>
  <si>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</si>
  <si>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</si>
  <si>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</si>
  <si>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</si>
  <si>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</si>
  <si>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</si>
  <si>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</si>
  <si>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</si>
  <si>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</si>
  <si>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</si>
  <si>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</si>
  <si>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</si>
  <si>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</si>
  <si>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</si>
  <si>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</si>
  <si>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</si>
  <si>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</si>
  <si>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</si>
  <si>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</si>
  <si>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</si>
  <si>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</si>
  <si>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</si>
  <si>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</si>
  <si>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</si>
  <si>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</si>
  <si>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</si>
  <si>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</si>
  <si>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</si>
  <si>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</si>
  <si>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</si>
  <si>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</si>
  <si>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</si>
  <si>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</si>
  <si>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</si>
  <si>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</si>
  <si>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</si>
  <si>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</si>
  <si>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</si>
  <si>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</si>
  <si>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</si>
  <si>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</si>
  <si>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</si>
  <si>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</si>
  <si>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</si>
  <si>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</si>
  <si>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</si>
  <si>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</si>
  <si>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</si>
  <si>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</si>
  <si>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</si>
  <si>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</si>
  <si>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</si>
  <si>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</si>
  <si>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</si>
  <si>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</si>
  <si>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</si>
  <si>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</si>
  <si>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</si>
  <si>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</si>
  <si>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</si>
  <si>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Spoluuchazeč 4</t>
  </si>
  <si>
    <t>Typ organizace spoluuchazeče -&gt;</t>
  </si>
  <si>
    <t>Finanční zajištění projektu spoluuchazeče v EUR</t>
  </si>
  <si>
    <t>Celkové náklady spoluuchazeč</t>
  </si>
  <si>
    <t>Typ organizace spoluspoluuchzeče -&gt;</t>
  </si>
  <si>
    <t>Typ organizace spoluuchzeče -&gt;</t>
  </si>
  <si>
    <t>Celkové náklady spoluuchazeče ze všech zdrojů financování</t>
  </si>
  <si>
    <t>Název EP/číslo výzvy/číslo projektu</t>
  </si>
  <si>
    <t>Zkratka partnerství</t>
  </si>
  <si>
    <t>Identifikační kód projektu 4</t>
  </si>
  <si>
    <t>Stručný popis projektu 4</t>
  </si>
  <si>
    <t>Jméno a příjmení</t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</si>
  <si>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</si>
  <si>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</si>
  <si>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</si>
  <si>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</si>
  <si>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Pravidla pro stanovení intenzity a výše podpory viz tabulka č. 8 v Metodice Evropská partnerství pro oblast zdraví</t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</si>
  <si>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</si>
  <si>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</si>
  <si>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</si>
  <si>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Název projektu česky </t>
    </r>
    <r>
      <rPr>
        <i/>
        <sz val="9"/>
        <color theme="1"/>
        <rFont val="Calibri"/>
        <family val="2"/>
        <charset val="238"/>
        <scheme val="minor"/>
      </rPr>
      <t>(max. 254 znaků)</t>
    </r>
  </si>
  <si>
    <r>
      <t xml:space="preserve">Název projektu anglicky </t>
    </r>
    <r>
      <rPr>
        <i/>
        <sz val="9"/>
        <color theme="1"/>
        <rFont val="Calibri"/>
        <family val="2"/>
        <charset val="238"/>
        <scheme val="minor"/>
      </rPr>
      <t>(max. 254 znaků)</t>
    </r>
  </si>
  <si>
    <r>
      <t xml:space="preserve">Abstrakt anglicky </t>
    </r>
    <r>
      <rPr>
        <i/>
        <sz val="9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</si>
  <si>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(max. 2000 znaků)</t>
    </r>
  </si>
  <si>
    <r>
      <t xml:space="preserve">Obecný cíl projektu anglicky </t>
    </r>
    <r>
      <rPr>
        <i/>
        <sz val="9"/>
        <color theme="1"/>
        <rFont val="Calibri"/>
        <family val="2"/>
        <charset val="238"/>
        <scheme val="minor"/>
      </rPr>
      <t>(max. 2000 znaků)</t>
    </r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</si>
  <si>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</si>
  <si>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Dílčí cíle tematických oblastí Programu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</si>
  <si>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Vykonávaná funkce </t>
    </r>
    <r>
      <rPr>
        <i/>
        <sz val="9"/>
        <color theme="1"/>
        <rFont val="Calibri"/>
        <family val="2"/>
        <charset val="238"/>
        <scheme val="minor"/>
      </rPr>
      <t>(např.: řešitel, spoluřešitel, člen týmu, administrátor...)</t>
    </r>
  </si>
  <si>
    <r>
      <t xml:space="preserve">Existují nějaké obdobné projekty či výzkumné záměry? </t>
    </r>
    <r>
      <rPr>
        <i/>
        <sz val="9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</si>
  <si>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(Popište očekávané výsledky.)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</si>
  <si>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</si>
  <si>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t>Doplňkové náklady (flat rate 25%)</t>
  </si>
  <si>
    <t>Rozdělení celkových nákladů uchazeče (tj. vč. příp. spolufinancování uchazeče) na řešení projektu v EUR</t>
  </si>
  <si>
    <r>
      <rPr>
        <b/>
        <sz val="11"/>
        <rFont val="Calibri"/>
        <family val="2"/>
        <charset val="238"/>
        <scheme val="minor"/>
      </rPr>
      <t>V této části se automaticky dopočítá maximální možná intenzita podpory pro uchazeče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(tento výpočet slouží jako podklad pro stanovení maximální požadované účelové podpory uchazeče)</t>
    </r>
  </si>
  <si>
    <r>
      <t xml:space="preserve">Maximální podpořená částka v EUR </t>
    </r>
    <r>
      <rPr>
        <sz val="11"/>
        <color theme="1"/>
        <rFont val="Calibri"/>
        <family val="2"/>
        <charset val="238"/>
        <scheme val="minor"/>
      </rPr>
      <t>(maximální možná účelová podpora)</t>
    </r>
  </si>
  <si>
    <r>
      <t xml:space="preserve">Finanční zajištění projektu uchazeče v EUR </t>
    </r>
    <r>
      <rPr>
        <i/>
        <sz val="9"/>
        <rFont val="Calibri"/>
        <family val="2"/>
        <charset val="238"/>
        <scheme val="minor"/>
      </rPr>
      <t>(ze všech zdrojů financování)</t>
    </r>
  </si>
  <si>
    <r>
      <rPr>
        <b/>
        <sz val="11"/>
        <rFont val="Calibri"/>
        <family val="2"/>
        <charset val="238"/>
        <scheme val="minor"/>
      </rPr>
      <t>V této části se automaticky dopočítá maximální možná intenzita podpory pro spoluuchazeče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(tento výpočet slouží jako podklad pro stanovení maximální požadované účelové podpory spoluuchazeče)</t>
    </r>
  </si>
  <si>
    <r>
      <t xml:space="preserve">Finanční zajištění projektu spoluuchazeče v EUR </t>
    </r>
    <r>
      <rPr>
        <i/>
        <sz val="9"/>
        <rFont val="Calibri"/>
        <family val="2"/>
        <charset val="238"/>
        <scheme val="minor"/>
      </rPr>
      <t>(ze všech zdrojů financování)</t>
    </r>
  </si>
  <si>
    <t>Rozdělení celkových nákladů spoluuchazeče (tj. vč. příp. spolufinancování spoluuchazeče) na řešení projektu v EUR</t>
  </si>
  <si>
    <t>Rozdělení celkových nákladů (vč. příp. spolufinancování uchazeče a spoluuchazeče/ů) na řešení projektu v EUR</t>
  </si>
  <si>
    <r>
      <t xml:space="preserve">Finanční zajištění projektu v EUR </t>
    </r>
    <r>
      <rPr>
        <i/>
        <sz val="9"/>
        <rFont val="Calibri"/>
        <family val="2"/>
        <charset val="238"/>
        <scheme val="minor"/>
      </rPr>
      <t>(ze všech zdrojů financování)</t>
    </r>
  </si>
  <si>
    <t>Program na podporu zdravotnického aplikovaného výzkumu na léta 2024 - 2030 ("NW") – "Podprogram 3: Evropská partnerství v oblasti zdraví“</t>
  </si>
  <si>
    <t xml:space="preserve">V případě více spoluuchazečů se prosím obraťte na emailovou adresu: partnerstvi@azvcr.cz. </t>
  </si>
  <si>
    <t>Do řádku "Celková dotace poskytovatele na projekt" jsou přeneseny hodnoty z tabulky "Rozdělení celkových nákladů spoluuchazeče na řešení projektu v EUR". "Míra intenzity podpory u poskytovatele" nesmí být vyšší než "Maximální intenzita podpory v %".</t>
  </si>
  <si>
    <t>Do řádku "Celková dotace poskytovatele na projekt" jsou přeneseny hodnoty z tabulky "Rozdělení celkových nákladů uchazeče na řešení projektu v EUR". "Míra intenzity podpory u poskytovatele" nesmí být vyšší než "Maximální intenzita podpory v %".</t>
  </si>
  <si>
    <r>
      <t>Klíčová slova anglicky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(oddělujte středníkem)</t>
    </r>
  </si>
  <si>
    <r>
      <t xml:space="preserve">Výzkumná data </t>
    </r>
    <r>
      <rPr>
        <i/>
        <sz val="9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používány s ohledem na FAIR principy (vyhledatelnost, přístupnost, interoperabilita a znovupoužitelnost), jakým způsobem budou data sdílena a publikována, jakým způsobem budou data ukládána během řešení a uchovávána po skončení́ projektu.)</t>
    </r>
  </si>
  <si>
    <t>Typ nákladů</t>
  </si>
  <si>
    <t>Celkové náklady uchazeče</t>
  </si>
  <si>
    <t>Součet v poli "Celkové náklady uchazeče" se rovná hodnotě uvedené v modře označeném poli za předpokladu, že je vyplněna tabulka "Rozdělení celkových nákladů uchazeče na řešení projektu v EUR".</t>
  </si>
  <si>
    <t>Vyplňujte šedivě označené buňky postupně shora dolů</t>
  </si>
  <si>
    <t>Finance - uchazeč</t>
  </si>
  <si>
    <t>Finance - spoluuchazeč 1</t>
  </si>
  <si>
    <t>Finance - spoluuchazeč 2</t>
  </si>
  <si>
    <t>Finance - spoluuchazeč 3</t>
  </si>
  <si>
    <t>Finance - spoluuchazeč 4</t>
  </si>
  <si>
    <t>Celkové náklady spoluuchazeče</t>
  </si>
  <si>
    <t>Součet v poli "Celkové náklady spoluuchazeče" se rovná hodnotě uvedené v modře označeném poli za předpokladu, že je vyplněna tabulka "Rozdělení celkových nákladů uchazeče na řešení projektu v EUR".</t>
  </si>
  <si>
    <t>Přepočet na české koruny se řídí kurzem ČNB, přičemž je kurz platný v poslední možný den odevzdání tzv. full proposals. Veškeré nákladové položky zaokrouhlujte matematicky na celá eura.</t>
  </si>
  <si>
    <t>automaticky dopočítáno, laskavě zkontrolujte</t>
  </si>
  <si>
    <r>
      <t xml:space="preserve">Vyplňte celkové náklady uchazeče (tj. vč. příp. spolufinancování uchazeče), dle typu organizace (uchazeče) a dle typu realizovaného výzkumu v EUR </t>
    </r>
    <r>
      <rPr>
        <i/>
        <sz val="9"/>
        <rFont val="Calibri"/>
        <family val="2"/>
        <charset val="238"/>
        <scheme val="minor"/>
      </rPr>
      <t>(bude tedy vyplněn vždy jen příslušný sloupec dle typu organizace)</t>
    </r>
  </si>
  <si>
    <r>
      <t xml:space="preserve">Vyplňte celkové náklady spoluuchazeče (tj. vč. příp. spolufinancování spoluuchazeče), dle typu organizace (spoluuchazeče) a dle typu realizovaného výzkumu v EUR </t>
    </r>
    <r>
      <rPr>
        <i/>
        <sz val="9"/>
        <color rgb="FFFF0000"/>
        <rFont val="Calibri"/>
        <family val="2"/>
        <charset val="238"/>
        <scheme val="minor"/>
      </rPr>
      <t>(bude tedy vyplněn vždy jen příslušný sloupec dle typu organizace)</t>
    </r>
  </si>
  <si>
    <t>ERA4Health / THCS</t>
  </si>
  <si>
    <t>max. 47 850</t>
  </si>
  <si>
    <t>vložit 75 000 - 47 850 = 27 150</t>
  </si>
  <si>
    <t>pilotní / 3</t>
  </si>
  <si>
    <t>01–05 2026 / začátek 2026 - předpokládaný, který lze finálně upravit</t>
  </si>
  <si>
    <t>4 roky / 3roky - předpokládaný, který lze finálně upravit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</si>
</sst>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56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49" fontId="0" fillId="0" borderId="0" xfId="0" applyNumberFormat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4" xfId="0" applyFont="1" applyBorder="1"/>
    <xf numFmtId="0" fontId="0" fillId="0" borderId="6" xfId="0" applyBorder="1"/>
    <xf numFmtId="0" fontId="3" fillId="0" borderId="6" xfId="0" applyFont="1" applyBorder="1"/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0" borderId="29" xfId="0" applyBorder="1"/>
    <xf numFmtId="0" fontId="3" fillId="0" borderId="29" xfId="0" applyFont="1" applyBorder="1"/>
    <xf numFmtId="3" fontId="7" fillId="3" borderId="1" xfId="0" applyNumberFormat="1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10" fontId="3" fillId="0" borderId="0" xfId="1" applyNumberFormat="1" applyFont="1"/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3" fillId="0" borderId="22" xfId="0" applyFont="1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6" xfId="0" applyFont="1" applyBorder="1"/>
    <xf numFmtId="0" fontId="13" fillId="0" borderId="8" xfId="0" applyFont="1" applyBorder="1"/>
    <xf numFmtId="0" fontId="13" fillId="0" borderId="6" xfId="0" applyFont="1" applyBorder="1" applyAlignment="1">
      <alignment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2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10" fontId="3" fillId="4" borderId="1" xfId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3" fillId="4" borderId="0" xfId="1" applyNumberFormat="1" applyFont="1" applyFill="1" applyBorder="1"/>
    <xf numFmtId="3" fontId="0" fillId="0" borderId="0" xfId="0" applyNumberForma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0" fillId="5" borderId="20" xfId="0" applyFill="1" applyBorder="1" applyAlignment="1">
      <alignment vertical="center" wrapText="1"/>
    </xf>
    <xf numFmtId="0" fontId="0" fillId="5" borderId="27" xfId="0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6" fillId="5" borderId="25" xfId="0" applyFont="1" applyFill="1" applyBorder="1" applyAlignment="1">
      <alignment vertical="center" wrapText="1"/>
    </xf>
    <xf numFmtId="0" fontId="3" fillId="4" borderId="6" xfId="0" applyFont="1" applyFill="1" applyBorder="1"/>
    <xf numFmtId="0" fontId="0" fillId="4" borderId="0" xfId="0" applyFill="1"/>
    <xf numFmtId="0" fontId="0" fillId="4" borderId="2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0" xfId="0" applyFill="1" applyBorder="1" applyAlignment="1">
      <alignment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1"/>
  <sheetViews>
    <sheetView tabSelected="1" workbookViewId="0">
      <selection activeCell="A16" activeCellId="3" sqref="A16"/>
    </sheetView>
  </sheetViews>
  <sheetFormatPr defaultRowHeight="15" x14ac:dyDescent="0.25"/>
  <cols>
    <col min="1" max="1" width="65.85546875" style="1" customWidth="1"/>
    <col min="2" max="2" width="75.5703125" style="59" bestFit="1" customWidth="1"/>
    <col min="3" max="3" width="22.85546875" style="59" customWidth="1"/>
    <col min="4" max="4" width="10" customWidth="1"/>
  </cols>
  <sheetData>
    <row r="1" spans="1:3" ht="15.75" thickBot="1" x14ac:dyDescent="0.3">
      <c r="A1" s="50" t="s">
        <v>0</v>
      </c>
      <c r="B1" s="55"/>
      <c r="C1" s="60"/>
    </row>
    <row r="2" spans="1:3" x14ac:dyDescent="0.25">
      <c r="A2" s="42" t="s">
        <v>640</v>
      </c>
      <c r="B2" s="119" t="s">
        <v>58</v>
      </c>
      <c r="C2" s="61"/>
    </row>
    <row r="3" spans="1:3" ht="30" x14ac:dyDescent="0.25">
      <c r="A3" s="38" t="s">
        <v>4</v>
      </c>
      <c r="B3" s="56" t="s">
        <v>674</v>
      </c>
      <c r="C3" s="62"/>
    </row>
    <row r="4" spans="1:3" x14ac:dyDescent="0.25">
      <c r="A4" s="134" t="s">
        <v>641</v>
      </c>
      <c r="B4" s="25" t="s">
        <v>695</v>
      </c>
      <c r="C4" s="62"/>
    </row>
    <row r="5" spans="1:3" x14ac:dyDescent="0.25">
      <c r="A5" s="134" t="s">
        <v>57</v>
      </c>
      <c r="B5" s="25" t="s">
        <v>698</v>
      </c>
      <c r="C5" s="62"/>
    </row>
    <row r="6" spans="1:3" x14ac:dyDescent="0.25">
      <c r="A6" s="38" t="s">
        <v>653</v>
      </c>
      <c r="B6" s="25"/>
      <c r="C6" s="62"/>
    </row>
    <row r="7" spans="1:3" x14ac:dyDescent="0.25">
      <c r="A7" s="38" t="s">
        <v>654</v>
      </c>
      <c r="B7" s="25"/>
      <c r="C7" s="62"/>
    </row>
    <row r="8" spans="1:3" x14ac:dyDescent="0.25">
      <c r="A8" s="38" t="s">
        <v>655</v>
      </c>
      <c r="B8" s="25"/>
      <c r="C8" s="62"/>
    </row>
    <row r="9" spans="1:3" x14ac:dyDescent="0.25">
      <c r="A9" s="38" t="s">
        <v>656</v>
      </c>
      <c r="B9" s="25"/>
      <c r="C9" s="62"/>
    </row>
    <row r="10" spans="1:3" x14ac:dyDescent="0.25">
      <c r="A10" s="38" t="s">
        <v>657</v>
      </c>
      <c r="B10" s="25"/>
      <c r="C10" s="62"/>
    </row>
    <row r="11" spans="1:3" x14ac:dyDescent="0.25">
      <c r="A11" s="134" t="s">
        <v>1</v>
      </c>
      <c r="B11" s="25" t="s">
        <v>699</v>
      </c>
      <c r="C11" s="62"/>
    </row>
    <row r="12" spans="1:3" ht="15.75" thickBot="1" x14ac:dyDescent="0.3">
      <c r="A12" s="135" t="s">
        <v>3</v>
      </c>
      <c r="B12" s="44" t="s">
        <v>700</v>
      </c>
      <c r="C12" s="63"/>
    </row>
    <row r="13" spans="1:3" ht="15.75" thickBot="1" x14ac:dyDescent="0.3">
      <c r="A13" s="50" t="s">
        <v>2</v>
      </c>
      <c r="B13" s="55"/>
      <c r="C13" s="60"/>
    </row>
    <row r="14" spans="1:3" x14ac:dyDescent="0.25">
      <c r="A14" s="136" t="s">
        <v>10</v>
      </c>
      <c r="B14" s="57"/>
      <c r="C14" s="61"/>
    </row>
    <row r="15" spans="1:3" x14ac:dyDescent="0.25">
      <c r="A15" s="38" t="s">
        <v>678</v>
      </c>
      <c r="B15" s="25"/>
      <c r="C15" s="62"/>
    </row>
    <row r="16" spans="1:3" ht="27" x14ac:dyDescent="0.25">
      <c r="A16" s="134" t="s">
        <v>658</v>
      </c>
      <c r="B16" s="37" t="s">
        <v>652</v>
      </c>
      <c r="C16" s="62" t="s">
        <v>651</v>
      </c>
    </row>
    <row r="17" spans="1:3" x14ac:dyDescent="0.25">
      <c r="A17" s="40"/>
      <c r="B17" s="18"/>
      <c r="C17" s="64" t="e">
        <f>VLOOKUP(B17,OECD!B2:C209,2,0)</f>
        <v>#N/A</v>
      </c>
    </row>
    <row r="18" spans="1:3" x14ac:dyDescent="0.25">
      <c r="A18" s="40"/>
      <c r="B18" s="18"/>
      <c r="C18" s="64" t="e">
        <f>VLOOKUP(B18,OECD!B2:C209,2,0)</f>
        <v>#N/A</v>
      </c>
    </row>
    <row r="19" spans="1:3" x14ac:dyDescent="0.25">
      <c r="A19" s="40"/>
      <c r="B19" s="18"/>
      <c r="C19" s="64" t="e">
        <f>VLOOKUP(B19,OECD!B2:C209,2,0)</f>
        <v>#N/A</v>
      </c>
    </row>
    <row r="20" spans="1:3" ht="27" x14ac:dyDescent="0.25">
      <c r="A20" s="134" t="s">
        <v>659</v>
      </c>
      <c r="B20" s="37" t="s">
        <v>174</v>
      </c>
      <c r="C20" s="62" t="s">
        <v>651</v>
      </c>
    </row>
    <row r="21" spans="1:3" x14ac:dyDescent="0.25">
      <c r="A21" s="40"/>
      <c r="B21" s="18"/>
      <c r="C21" s="64" t="e">
        <f>VLOOKUP(B21,'Dílčí cíle'!C2:D125,2,0)</f>
        <v>#N/A</v>
      </c>
    </row>
    <row r="22" spans="1:3" x14ac:dyDescent="0.25">
      <c r="A22" s="40"/>
      <c r="B22" s="18"/>
      <c r="C22" s="64" t="e">
        <f>VLOOKUP(B22,'Dílčí cíle'!C2:D125,2,0)</f>
        <v>#N/A</v>
      </c>
    </row>
    <row r="23" spans="1:3" ht="15.75" thickBot="1" x14ac:dyDescent="0.3">
      <c r="A23" s="45"/>
      <c r="B23" s="46"/>
      <c r="C23" s="65" t="e">
        <f>VLOOKUP(B23,'Dílčí cíle'!C2:D125,2,0)</f>
        <v>#N/A</v>
      </c>
    </row>
    <row r="24" spans="1:3" ht="15.75" thickBot="1" x14ac:dyDescent="0.3">
      <c r="A24" s="50" t="s">
        <v>6</v>
      </c>
      <c r="B24" s="55"/>
      <c r="C24" s="60"/>
    </row>
    <row r="25" spans="1:3" x14ac:dyDescent="0.25">
      <c r="A25" s="42" t="s">
        <v>660</v>
      </c>
      <c r="B25" s="32"/>
      <c r="C25" s="61"/>
    </row>
    <row r="26" spans="1:3" x14ac:dyDescent="0.25">
      <c r="A26" s="38" t="s">
        <v>644</v>
      </c>
      <c r="B26" s="25"/>
      <c r="C26" s="62"/>
    </row>
    <row r="27" spans="1:3" x14ac:dyDescent="0.25">
      <c r="A27" s="38" t="s">
        <v>7</v>
      </c>
      <c r="B27" s="25"/>
      <c r="C27" s="62"/>
    </row>
    <row r="28" spans="1:3" ht="15.75" thickBot="1" x14ac:dyDescent="0.3">
      <c r="A28" s="43" t="s">
        <v>8</v>
      </c>
      <c r="B28" s="44"/>
      <c r="C28" s="63"/>
    </row>
    <row r="29" spans="1:3" ht="15.75" thickBot="1" x14ac:dyDescent="0.3">
      <c r="A29" s="137" t="s">
        <v>5</v>
      </c>
      <c r="B29" s="33"/>
      <c r="C29" s="66"/>
    </row>
    <row r="30" spans="1:3" ht="15.75" thickBot="1" x14ac:dyDescent="0.3">
      <c r="A30" s="17" t="s">
        <v>9</v>
      </c>
      <c r="B30" s="58"/>
      <c r="C30" s="60"/>
    </row>
    <row r="31" spans="1:3" ht="51" x14ac:dyDescent="0.25">
      <c r="A31" s="138" t="s">
        <v>661</v>
      </c>
      <c r="B31" s="47"/>
      <c r="C31" s="118"/>
    </row>
    <row r="32" spans="1:3" x14ac:dyDescent="0.25">
      <c r="A32" s="41" t="s">
        <v>625</v>
      </c>
      <c r="B32" s="27"/>
      <c r="C32" s="62"/>
    </row>
    <row r="33" spans="1:3" x14ac:dyDescent="0.25">
      <c r="A33" s="41" t="s">
        <v>626</v>
      </c>
      <c r="B33" s="27"/>
      <c r="C33" s="62"/>
    </row>
    <row r="34" spans="1:3" x14ac:dyDescent="0.25">
      <c r="A34" s="41" t="s">
        <v>627</v>
      </c>
      <c r="B34" s="27"/>
      <c r="C34" s="62"/>
    </row>
    <row r="35" spans="1:3" x14ac:dyDescent="0.25">
      <c r="A35" s="41" t="s">
        <v>628</v>
      </c>
      <c r="B35" s="27"/>
      <c r="C35" s="62"/>
    </row>
    <row r="36" spans="1:3" x14ac:dyDescent="0.25">
      <c r="A36" s="41" t="s">
        <v>629</v>
      </c>
      <c r="B36" s="27"/>
      <c r="C36" s="62"/>
    </row>
    <row r="37" spans="1:3" x14ac:dyDescent="0.25">
      <c r="A37" s="41" t="s">
        <v>630</v>
      </c>
      <c r="B37" s="27"/>
      <c r="C37" s="62"/>
    </row>
    <row r="38" spans="1:3" x14ac:dyDescent="0.25">
      <c r="A38" s="41" t="s">
        <v>642</v>
      </c>
      <c r="B38" s="27"/>
      <c r="C38" s="62"/>
    </row>
    <row r="39" spans="1:3" ht="15.75" thickBot="1" x14ac:dyDescent="0.3">
      <c r="A39" s="48" t="s">
        <v>643</v>
      </c>
      <c r="B39" s="49"/>
      <c r="C39" s="63"/>
    </row>
    <row r="40" spans="1:3" ht="99.75" thickBot="1" x14ac:dyDescent="0.3">
      <c r="A40" s="139" t="s">
        <v>679</v>
      </c>
      <c r="B40" s="28"/>
      <c r="C40" s="66"/>
    </row>
    <row r="41" spans="1:3" ht="15.75" thickBot="1" x14ac:dyDescent="0.3">
      <c r="A41" s="137" t="s">
        <v>662</v>
      </c>
      <c r="B41" s="33"/>
      <c r="C41" s="66"/>
    </row>
  </sheetData>
  <protectedRanges>
    <protectedRange sqref="C39" name="Oblast4"/>
    <protectedRange sqref="B14:B23" name="Oblast2"/>
    <protectedRange sqref="B4:B12" name="Oblast1"/>
    <protectedRange sqref="B25:B41" name="Oblast3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40" yWindow="586" count="8">
        <x14:dataValidation type="list" allowBlank="1" showInputMessage="1" showErrorMessage="1" promptTitle="Číselník" prompt="Vyberte panel odpovídající projektu z rozevíracího seznamu_x000a_" xr:uid="{3A0CA402-EE96-48E5-8869-470531033F5D}">
          <x14:formula1>
            <xm:f>Panel!$A$1:$A$10</xm:f>
          </x14:formula1>
          <xm:sqref>B14</xm:sqref>
        </x14:dataValidation>
        <x14:dataValidation type="list" allowBlank="1" showInputMessage="1" showErrorMessage="1" xr:uid="{7FCCF763-AA3B-42CE-956B-599E3F1A346E}">
          <x14:formula1>
            <xm:f>'Dílčí cíle'!$C$2:$C$125</xm:f>
          </x14:formula1>
          <xm:sqref>D17</xm:sqref>
        </x14:dataValidation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promptTitle="OECD" prompt="Vyberte zařazení do číselníku OECD 3 odpovídající projektu z rozevíracího seznamu" xr:uid="{3C33C34F-7999-495F-B0EE-44E4510A1568}">
          <x14:formula1>
            <xm:f>OECD!$B$2:$B$209</xm:f>
          </x14:formula1>
          <xm:sqref>B19</xm:sqref>
        </x14:dataValidation>
        <x14:dataValidation type="list" allowBlank="1" showInputMessage="1" showErrorMessage="1" promptTitle="OECD" prompt="Vyberte zařazení do číselníku OECD 1 odpovídající projektu z rozevíracího seznamu_x000a_" xr:uid="{17F2A74A-FD32-419E-979E-6017E1653499}">
          <x14:formula1>
            <xm:f>OECD!$B$2:$B$209</xm:f>
          </x14:formula1>
          <xm:sqref>B17</xm:sqref>
        </x14:dataValidation>
        <x14:dataValidation type="list" allowBlank="1" showInputMessage="1" showErrorMessage="1" promptTitle="OECD" prompt="Vyberte zařazení do číselníku OECD 2 odpovídající projektu z rozevíracího seznamu" xr:uid="{65C2EF69-5F02-4EA9-B9DF-0AA2D828E86C}">
          <x14:formula1>
            <xm:f>OECD!$B$2:$B$209</xm:f>
          </x14:formula1>
          <xm:sqref>B18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5" x14ac:dyDescent="0.25"/>
  <cols>
    <col min="1" max="1" width="110.85546875" style="13" bestFit="1" customWidth="1"/>
  </cols>
  <sheetData>
    <row r="1" spans="1:1" x14ac:dyDescent="0.25">
      <c r="A1" s="13" t="s">
        <v>38</v>
      </c>
    </row>
    <row r="2" spans="1:1" x14ac:dyDescent="0.25">
      <c r="A2" s="13" t="s">
        <v>30</v>
      </c>
    </row>
    <row r="3" spans="1:1" x14ac:dyDescent="0.25">
      <c r="A3" s="13" t="s">
        <v>31</v>
      </c>
    </row>
    <row r="4" spans="1:1" x14ac:dyDescent="0.25">
      <c r="A4" s="13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5" x14ac:dyDescent="0.25"/>
  <cols>
    <col min="1" max="1" width="109.7109375" bestFit="1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  <row r="39" spans="1:1" x14ac:dyDescent="0.25">
      <c r="A39" t="s">
        <v>112</v>
      </c>
    </row>
    <row r="40" spans="1:1" x14ac:dyDescent="0.25">
      <c r="A40" t="s">
        <v>113</v>
      </c>
    </row>
    <row r="41" spans="1:1" x14ac:dyDescent="0.25">
      <c r="A41" t="s">
        <v>114</v>
      </c>
    </row>
    <row r="42" spans="1:1" x14ac:dyDescent="0.25">
      <c r="A42" t="s">
        <v>115</v>
      </c>
    </row>
    <row r="43" spans="1:1" x14ac:dyDescent="0.25">
      <c r="A43" t="s">
        <v>116</v>
      </c>
    </row>
    <row r="44" spans="1:1" x14ac:dyDescent="0.25">
      <c r="A44" t="s">
        <v>117</v>
      </c>
    </row>
    <row r="45" spans="1:1" x14ac:dyDescent="0.25">
      <c r="A45" t="s">
        <v>118</v>
      </c>
    </row>
    <row r="46" spans="1:1" x14ac:dyDescent="0.25">
      <c r="A46" t="s">
        <v>119</v>
      </c>
    </row>
    <row r="47" spans="1:1" x14ac:dyDescent="0.25">
      <c r="A47" t="s">
        <v>120</v>
      </c>
    </row>
    <row r="48" spans="1:1" x14ac:dyDescent="0.25">
      <c r="A48" t="s">
        <v>121</v>
      </c>
    </row>
    <row r="49" spans="1:1" x14ac:dyDescent="0.25">
      <c r="A49" t="s">
        <v>122</v>
      </c>
    </row>
    <row r="50" spans="1:1" x14ac:dyDescent="0.25">
      <c r="A50" t="s">
        <v>123</v>
      </c>
    </row>
    <row r="51" spans="1:1" x14ac:dyDescent="0.25">
      <c r="A51" t="s">
        <v>124</v>
      </c>
    </row>
    <row r="52" spans="1:1" x14ac:dyDescent="0.25">
      <c r="A52" t="s">
        <v>125</v>
      </c>
    </row>
    <row r="53" spans="1:1" x14ac:dyDescent="0.25">
      <c r="A53" t="s">
        <v>126</v>
      </c>
    </row>
    <row r="54" spans="1:1" x14ac:dyDescent="0.25">
      <c r="A54" t="s">
        <v>127</v>
      </c>
    </row>
    <row r="55" spans="1:1" x14ac:dyDescent="0.25">
      <c r="A55" t="s">
        <v>128</v>
      </c>
    </row>
    <row r="56" spans="1:1" x14ac:dyDescent="0.25">
      <c r="A56" t="s">
        <v>129</v>
      </c>
    </row>
    <row r="57" spans="1:1" x14ac:dyDescent="0.25">
      <c r="A57" t="s">
        <v>130</v>
      </c>
    </row>
    <row r="58" spans="1:1" x14ac:dyDescent="0.25">
      <c r="A58" t="s">
        <v>131</v>
      </c>
    </row>
    <row r="59" spans="1:1" x14ac:dyDescent="0.25">
      <c r="A59" t="s">
        <v>132</v>
      </c>
    </row>
    <row r="60" spans="1:1" x14ac:dyDescent="0.25">
      <c r="A60" t="s">
        <v>133</v>
      </c>
    </row>
    <row r="61" spans="1:1" x14ac:dyDescent="0.25">
      <c r="A61" t="s">
        <v>134</v>
      </c>
    </row>
    <row r="62" spans="1:1" x14ac:dyDescent="0.25">
      <c r="A62" t="s">
        <v>135</v>
      </c>
    </row>
    <row r="63" spans="1:1" x14ac:dyDescent="0.25">
      <c r="A63" t="s">
        <v>136</v>
      </c>
    </row>
    <row r="64" spans="1:1" x14ac:dyDescent="0.25">
      <c r="A64" t="s">
        <v>137</v>
      </c>
    </row>
    <row r="65" spans="1:1" x14ac:dyDescent="0.25">
      <c r="A65" t="s">
        <v>138</v>
      </c>
    </row>
    <row r="66" spans="1:1" x14ac:dyDescent="0.25">
      <c r="A66" t="s">
        <v>139</v>
      </c>
    </row>
    <row r="67" spans="1:1" x14ac:dyDescent="0.25">
      <c r="A67" t="s">
        <v>140</v>
      </c>
    </row>
    <row r="68" spans="1:1" x14ac:dyDescent="0.25">
      <c r="A68" t="s">
        <v>141</v>
      </c>
    </row>
    <row r="69" spans="1:1" x14ac:dyDescent="0.25">
      <c r="A69" t="s">
        <v>142</v>
      </c>
    </row>
    <row r="70" spans="1:1" x14ac:dyDescent="0.25">
      <c r="A70" t="s">
        <v>143</v>
      </c>
    </row>
    <row r="71" spans="1:1" x14ac:dyDescent="0.25">
      <c r="A71" t="s">
        <v>144</v>
      </c>
    </row>
    <row r="72" spans="1:1" x14ac:dyDescent="0.25">
      <c r="A72" t="s">
        <v>145</v>
      </c>
    </row>
    <row r="73" spans="1:1" x14ac:dyDescent="0.25">
      <c r="A73" t="s">
        <v>146</v>
      </c>
    </row>
    <row r="74" spans="1:1" x14ac:dyDescent="0.25">
      <c r="A74" t="s">
        <v>147</v>
      </c>
    </row>
    <row r="75" spans="1:1" x14ac:dyDescent="0.25">
      <c r="A75" t="s">
        <v>148</v>
      </c>
    </row>
    <row r="76" spans="1:1" x14ac:dyDescent="0.25">
      <c r="A76" t="s">
        <v>149</v>
      </c>
    </row>
    <row r="77" spans="1:1" x14ac:dyDescent="0.25">
      <c r="A77" t="s">
        <v>150</v>
      </c>
    </row>
    <row r="78" spans="1:1" x14ac:dyDescent="0.25">
      <c r="A78" t="s">
        <v>151</v>
      </c>
    </row>
    <row r="79" spans="1:1" x14ac:dyDescent="0.25">
      <c r="A79" t="s">
        <v>152</v>
      </c>
    </row>
    <row r="80" spans="1:1" x14ac:dyDescent="0.25">
      <c r="A80" t="s">
        <v>153</v>
      </c>
    </row>
    <row r="81" spans="1:1" x14ac:dyDescent="0.25">
      <c r="A81" t="s">
        <v>154</v>
      </c>
    </row>
    <row r="82" spans="1:1" x14ac:dyDescent="0.25">
      <c r="A82" t="s">
        <v>155</v>
      </c>
    </row>
    <row r="83" spans="1:1" x14ac:dyDescent="0.25">
      <c r="A83" t="s">
        <v>156</v>
      </c>
    </row>
    <row r="84" spans="1:1" x14ac:dyDescent="0.25">
      <c r="A84" t="s">
        <v>157</v>
      </c>
    </row>
    <row r="85" spans="1:1" x14ac:dyDescent="0.25">
      <c r="A85" t="s">
        <v>158</v>
      </c>
    </row>
    <row r="86" spans="1:1" x14ac:dyDescent="0.25">
      <c r="A86" t="s">
        <v>159</v>
      </c>
    </row>
    <row r="87" spans="1:1" x14ac:dyDescent="0.25">
      <c r="A87" t="s">
        <v>160</v>
      </c>
    </row>
    <row r="88" spans="1:1" x14ac:dyDescent="0.25">
      <c r="A88" t="s">
        <v>161</v>
      </c>
    </row>
    <row r="89" spans="1:1" x14ac:dyDescent="0.25">
      <c r="A89" t="s">
        <v>162</v>
      </c>
    </row>
    <row r="90" spans="1:1" x14ac:dyDescent="0.25">
      <c r="A90" t="s">
        <v>163</v>
      </c>
    </row>
    <row r="91" spans="1:1" x14ac:dyDescent="0.25">
      <c r="A91" t="s">
        <v>164</v>
      </c>
    </row>
    <row r="92" spans="1:1" x14ac:dyDescent="0.25">
      <c r="A92" t="s">
        <v>165</v>
      </c>
    </row>
    <row r="93" spans="1:1" x14ac:dyDescent="0.25">
      <c r="A93" t="s">
        <v>166</v>
      </c>
    </row>
    <row r="94" spans="1:1" x14ac:dyDescent="0.25">
      <c r="A94" t="s">
        <v>167</v>
      </c>
    </row>
    <row r="95" spans="1:1" x14ac:dyDescent="0.25">
      <c r="A95" t="s">
        <v>168</v>
      </c>
    </row>
    <row r="96" spans="1:1" x14ac:dyDescent="0.25">
      <c r="A96" t="s">
        <v>169</v>
      </c>
    </row>
    <row r="97" spans="1:1" x14ac:dyDescent="0.25">
      <c r="A97" t="s">
        <v>170</v>
      </c>
    </row>
    <row r="98" spans="1:1" x14ac:dyDescent="0.25">
      <c r="A98" t="s">
        <v>171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6C68-8AA7-4429-9BEB-1B32A998AB87}">
  <sheetPr codeName="List2">
    <pageSetUpPr fitToPage="1"/>
  </sheetPr>
  <dimension ref="A1:B18"/>
  <sheetViews>
    <sheetView workbookViewId="0">
      <selection activeCell="A7" sqref="A7"/>
    </sheetView>
  </sheetViews>
  <sheetFormatPr defaultRowHeight="15" x14ac:dyDescent="0.25"/>
  <cols>
    <col min="1" max="1" width="59.28515625" customWidth="1"/>
    <col min="2" max="2" width="124.140625" style="59" customWidth="1"/>
  </cols>
  <sheetData>
    <row r="1" spans="1:2" ht="15.75" thickBot="1" x14ac:dyDescent="0.3">
      <c r="A1" s="53" t="s">
        <v>15</v>
      </c>
      <c r="B1" s="60"/>
    </row>
    <row r="2" spans="1:2" x14ac:dyDescent="0.25">
      <c r="A2" s="34" t="s">
        <v>21</v>
      </c>
      <c r="B2" s="67"/>
    </row>
    <row r="3" spans="1:2" x14ac:dyDescent="0.25">
      <c r="A3" s="36" t="s">
        <v>16</v>
      </c>
      <c r="B3" s="68"/>
    </row>
    <row r="4" spans="1:2" x14ac:dyDescent="0.25">
      <c r="A4" s="36" t="s">
        <v>17</v>
      </c>
      <c r="B4" s="68"/>
    </row>
    <row r="5" spans="1:2" x14ac:dyDescent="0.25">
      <c r="A5" s="36" t="s">
        <v>18</v>
      </c>
      <c r="B5" s="68"/>
    </row>
    <row r="6" spans="1:2" x14ac:dyDescent="0.25">
      <c r="A6" s="36" t="s">
        <v>19</v>
      </c>
      <c r="B6" s="69"/>
    </row>
    <row r="7" spans="1:2" x14ac:dyDescent="0.25">
      <c r="A7" s="36" t="s">
        <v>22</v>
      </c>
      <c r="B7" s="69"/>
    </row>
    <row r="8" spans="1:2" ht="39.75" thickBot="1" x14ac:dyDescent="0.3">
      <c r="A8" s="43" t="s">
        <v>663</v>
      </c>
      <c r="B8" s="26"/>
    </row>
    <row r="9" spans="1:2" ht="15.75" thickBot="1" x14ac:dyDescent="0.3">
      <c r="A9" s="53" t="s">
        <v>23</v>
      </c>
      <c r="B9" s="60"/>
    </row>
    <row r="10" spans="1:2" x14ac:dyDescent="0.25">
      <c r="A10" s="34" t="s">
        <v>24</v>
      </c>
      <c r="B10" s="67"/>
    </row>
    <row r="11" spans="1:2" x14ac:dyDescent="0.25">
      <c r="A11" s="36" t="s">
        <v>24</v>
      </c>
      <c r="B11" s="68"/>
    </row>
    <row r="12" spans="1:2" ht="15.75" thickBot="1" x14ac:dyDescent="0.3">
      <c r="A12" s="52" t="s">
        <v>24</v>
      </c>
      <c r="B12" s="26"/>
    </row>
    <row r="13" spans="1:2" ht="15.75" thickBot="1" x14ac:dyDescent="0.3">
      <c r="A13" s="53" t="s">
        <v>11</v>
      </c>
      <c r="B13" s="60"/>
    </row>
    <row r="14" spans="1:2" x14ac:dyDescent="0.25">
      <c r="A14" s="38" t="s">
        <v>644</v>
      </c>
      <c r="B14" s="67"/>
    </row>
    <row r="15" spans="1:2" x14ac:dyDescent="0.25">
      <c r="A15" s="34" t="s">
        <v>12</v>
      </c>
      <c r="B15" s="67"/>
    </row>
    <row r="16" spans="1:2" x14ac:dyDescent="0.25">
      <c r="A16" s="36" t="s">
        <v>13</v>
      </c>
      <c r="B16" s="115"/>
    </row>
    <row r="17" spans="1:2" x14ac:dyDescent="0.25">
      <c r="A17" s="36" t="s">
        <v>8</v>
      </c>
      <c r="B17" s="68" t="s">
        <v>63</v>
      </c>
    </row>
    <row r="18" spans="1:2" ht="15.75" thickBot="1" x14ac:dyDescent="0.3">
      <c r="A18" s="51" t="s">
        <v>14</v>
      </c>
      <c r="B18" s="116"/>
    </row>
  </sheetData>
  <sheetProtection algorithmName="SHA-512" hashValue="LAsOcjZYDVpW7Y+c9k4vQQxn77ZL4qe0RBP/ZD8cXvP4fDsZMcIU+40TSABitQyFs3CvXey1iTQ5OflG3G9j2A==" saltValue="fS+xDoIgchQHtDF6a6nc6Q==" spinCount="100000" sheet="1" objects="1" scenarios="1"/>
  <protectedRanges>
    <protectedRange sqref="B2:B18" name="Oblast1"/>
  </protectedRanges>
  <pageMargins left="0.25" right="0.25" top="0.75" bottom="0.75" header="0.3" footer="0.3"/>
  <pageSetup paperSize="9"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274B411D-7D5C-4CDC-B322-E9D114539EF0}">
          <x14:formula1>
            <xm:f>'Typ organizace'!$A$1:$A$4</xm:f>
          </x14:formula1>
          <xm:sqref>B6</xm:sqref>
        </x14:dataValidation>
        <x14:dataValidation type="list" allowBlank="1" showInputMessage="1" showErrorMessage="1" promptTitle="Organizace" prompt="Vyberte druh  organizace odpovídající projektu z rozevíracího seznamu" xr:uid="{9C1876D4-C8C9-4C3B-A683-EA5E819AFA37}">
          <x14:formula1>
            <xm:f>'Druh organizace'!$A$1:$A$98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BDF8-3925-4E28-B7DF-ABCA26F1AB34}">
  <sheetPr codeName="List3">
    <pageSetUpPr fitToPage="1"/>
  </sheetPr>
  <dimension ref="A1:KF80"/>
  <sheetViews>
    <sheetView workbookViewId="0">
      <selection activeCell="F30" sqref="F30"/>
    </sheetView>
  </sheetViews>
  <sheetFormatPr defaultRowHeight="15" x14ac:dyDescent="0.25"/>
  <cols>
    <col min="1" max="1" width="59.28515625" style="59" customWidth="1"/>
    <col min="2" max="2" width="124.140625" style="59" customWidth="1"/>
  </cols>
  <sheetData>
    <row r="1" spans="1:292" ht="15.75" thickBot="1" x14ac:dyDescent="0.3">
      <c r="A1" s="71" t="s">
        <v>25</v>
      </c>
      <c r="B1" s="60"/>
    </row>
    <row r="2" spans="1:292" x14ac:dyDescent="0.25">
      <c r="A2" s="72" t="s">
        <v>26</v>
      </c>
      <c r="B2" s="67"/>
    </row>
    <row r="3" spans="1:292" x14ac:dyDescent="0.25">
      <c r="A3" s="73" t="s">
        <v>16</v>
      </c>
      <c r="B3" s="68"/>
    </row>
    <row r="4" spans="1:292" x14ac:dyDescent="0.25">
      <c r="A4" s="73" t="s">
        <v>17</v>
      </c>
      <c r="B4" s="68"/>
    </row>
    <row r="5" spans="1:292" x14ac:dyDescent="0.25">
      <c r="A5" s="73" t="s">
        <v>18</v>
      </c>
      <c r="B5" s="68"/>
    </row>
    <row r="6" spans="1:292" x14ac:dyDescent="0.25">
      <c r="A6" s="73" t="s">
        <v>19</v>
      </c>
      <c r="B6" s="69"/>
    </row>
    <row r="7" spans="1:292" x14ac:dyDescent="0.25">
      <c r="A7" s="73" t="s">
        <v>22</v>
      </c>
      <c r="B7" s="69"/>
    </row>
    <row r="8" spans="1:292" ht="39.75" thickBot="1" x14ac:dyDescent="0.3">
      <c r="A8" s="43" t="s">
        <v>663</v>
      </c>
      <c r="B8" s="26"/>
    </row>
    <row r="9" spans="1:292" ht="15.75" thickBot="1" x14ac:dyDescent="0.3">
      <c r="A9" s="71" t="s">
        <v>27</v>
      </c>
      <c r="B9" s="60"/>
    </row>
    <row r="10" spans="1:292" x14ac:dyDescent="0.25">
      <c r="A10" s="72" t="s">
        <v>24</v>
      </c>
      <c r="B10" s="67"/>
    </row>
    <row r="11" spans="1:292" x14ac:dyDescent="0.25">
      <c r="A11" s="73" t="s">
        <v>24</v>
      </c>
      <c r="B11" s="68"/>
    </row>
    <row r="12" spans="1:292" ht="15.75" thickBot="1" x14ac:dyDescent="0.3">
      <c r="A12" s="74" t="s">
        <v>24</v>
      </c>
      <c r="B12" s="26"/>
    </row>
    <row r="13" spans="1:292" s="6" customFormat="1" ht="15.75" thickBot="1" x14ac:dyDescent="0.3">
      <c r="A13" s="71" t="s">
        <v>28</v>
      </c>
      <c r="B13" s="60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</row>
    <row r="14" spans="1:292" x14ac:dyDescent="0.25">
      <c r="A14" s="38" t="s">
        <v>644</v>
      </c>
      <c r="B14" s="67"/>
    </row>
    <row r="15" spans="1:292" x14ac:dyDescent="0.25">
      <c r="A15" s="72" t="s">
        <v>12</v>
      </c>
      <c r="B15" s="67"/>
    </row>
    <row r="16" spans="1:292" x14ac:dyDescent="0.25">
      <c r="A16" s="73" t="s">
        <v>13</v>
      </c>
      <c r="B16" s="115"/>
    </row>
    <row r="17" spans="1:2" x14ac:dyDescent="0.25">
      <c r="A17" s="73" t="s">
        <v>8</v>
      </c>
      <c r="B17" s="68" t="s">
        <v>63</v>
      </c>
    </row>
    <row r="18" spans="1:2" ht="15.75" thickBot="1" x14ac:dyDescent="0.3">
      <c r="A18" s="75" t="s">
        <v>14</v>
      </c>
      <c r="B18" s="116"/>
    </row>
    <row r="20" spans="1:2" ht="15.75" thickBot="1" x14ac:dyDescent="0.3">
      <c r="A20" s="76"/>
    </row>
    <row r="21" spans="1:2" ht="15.75" thickBot="1" x14ac:dyDescent="0.3">
      <c r="A21" s="71" t="s">
        <v>631</v>
      </c>
      <c r="B21" s="60"/>
    </row>
    <row r="22" spans="1:2" x14ac:dyDescent="0.25">
      <c r="A22" s="72" t="s">
        <v>26</v>
      </c>
      <c r="B22" s="67"/>
    </row>
    <row r="23" spans="1:2" x14ac:dyDescent="0.25">
      <c r="A23" s="73" t="s">
        <v>16</v>
      </c>
      <c r="B23" s="68"/>
    </row>
    <row r="24" spans="1:2" x14ac:dyDescent="0.25">
      <c r="A24" s="73" t="s">
        <v>17</v>
      </c>
      <c r="B24" s="68"/>
    </row>
    <row r="25" spans="1:2" x14ac:dyDescent="0.25">
      <c r="A25" s="73" t="s">
        <v>18</v>
      </c>
      <c r="B25" s="68"/>
    </row>
    <row r="26" spans="1:2" x14ac:dyDescent="0.25">
      <c r="A26" s="73" t="s">
        <v>19</v>
      </c>
      <c r="B26" s="69"/>
    </row>
    <row r="27" spans="1:2" x14ac:dyDescent="0.25">
      <c r="A27" s="73" t="s">
        <v>22</v>
      </c>
      <c r="B27" s="69"/>
    </row>
    <row r="28" spans="1:2" ht="39.75" thickBot="1" x14ac:dyDescent="0.3">
      <c r="A28" s="43" t="s">
        <v>663</v>
      </c>
      <c r="B28" s="26"/>
    </row>
    <row r="29" spans="1:2" ht="15.75" thickBot="1" x14ac:dyDescent="0.3">
      <c r="A29" s="71" t="s">
        <v>27</v>
      </c>
      <c r="B29" s="60"/>
    </row>
    <row r="30" spans="1:2" x14ac:dyDescent="0.25">
      <c r="A30" s="72" t="s">
        <v>24</v>
      </c>
      <c r="B30" s="67"/>
    </row>
    <row r="31" spans="1:2" x14ac:dyDescent="0.25">
      <c r="A31" s="73" t="s">
        <v>24</v>
      </c>
      <c r="B31" s="68"/>
    </row>
    <row r="32" spans="1:2" ht="15.75" thickBot="1" x14ac:dyDescent="0.3">
      <c r="A32" s="74" t="s">
        <v>24</v>
      </c>
      <c r="B32" s="26"/>
    </row>
    <row r="33" spans="1:2" ht="15.75" thickBot="1" x14ac:dyDescent="0.3">
      <c r="A33" s="71" t="s">
        <v>28</v>
      </c>
      <c r="B33" s="60"/>
    </row>
    <row r="34" spans="1:2" x14ac:dyDescent="0.25">
      <c r="A34" s="38" t="s">
        <v>644</v>
      </c>
      <c r="B34" s="67"/>
    </row>
    <row r="35" spans="1:2" x14ac:dyDescent="0.25">
      <c r="A35" s="72" t="s">
        <v>12</v>
      </c>
      <c r="B35" s="67"/>
    </row>
    <row r="36" spans="1:2" x14ac:dyDescent="0.25">
      <c r="A36" s="73" t="s">
        <v>13</v>
      </c>
      <c r="B36" s="115"/>
    </row>
    <row r="37" spans="1:2" x14ac:dyDescent="0.25">
      <c r="A37" s="73" t="s">
        <v>8</v>
      </c>
      <c r="B37" s="68" t="s">
        <v>63</v>
      </c>
    </row>
    <row r="38" spans="1:2" ht="15.75" thickBot="1" x14ac:dyDescent="0.3">
      <c r="A38" s="75" t="s">
        <v>14</v>
      </c>
      <c r="B38" s="116"/>
    </row>
    <row r="40" spans="1:2" ht="15.75" thickBot="1" x14ac:dyDescent="0.3"/>
    <row r="41" spans="1:2" ht="15.75" thickBot="1" x14ac:dyDescent="0.3">
      <c r="A41" s="71" t="s">
        <v>632</v>
      </c>
      <c r="B41" s="60"/>
    </row>
    <row r="42" spans="1:2" x14ac:dyDescent="0.25">
      <c r="A42" s="72" t="s">
        <v>26</v>
      </c>
      <c r="B42" s="67"/>
    </row>
    <row r="43" spans="1:2" x14ac:dyDescent="0.25">
      <c r="A43" s="73" t="s">
        <v>16</v>
      </c>
      <c r="B43" s="68"/>
    </row>
    <row r="44" spans="1:2" x14ac:dyDescent="0.25">
      <c r="A44" s="73" t="s">
        <v>17</v>
      </c>
      <c r="B44" s="68"/>
    </row>
    <row r="45" spans="1:2" x14ac:dyDescent="0.25">
      <c r="A45" s="73" t="s">
        <v>18</v>
      </c>
      <c r="B45" s="68"/>
    </row>
    <row r="46" spans="1:2" x14ac:dyDescent="0.25">
      <c r="A46" s="73" t="s">
        <v>19</v>
      </c>
      <c r="B46" s="69"/>
    </row>
    <row r="47" spans="1:2" x14ac:dyDescent="0.25">
      <c r="A47" s="73" t="s">
        <v>22</v>
      </c>
      <c r="B47" s="69"/>
    </row>
    <row r="48" spans="1:2" ht="39.75" thickBot="1" x14ac:dyDescent="0.3">
      <c r="A48" s="43" t="s">
        <v>663</v>
      </c>
      <c r="B48" s="26"/>
    </row>
    <row r="49" spans="1:2" ht="15.75" thickBot="1" x14ac:dyDescent="0.3">
      <c r="A49" s="71" t="s">
        <v>27</v>
      </c>
      <c r="B49" s="60"/>
    </row>
    <row r="50" spans="1:2" x14ac:dyDescent="0.25">
      <c r="A50" s="72" t="s">
        <v>24</v>
      </c>
      <c r="B50" s="67"/>
    </row>
    <row r="51" spans="1:2" x14ac:dyDescent="0.25">
      <c r="A51" s="73" t="s">
        <v>24</v>
      </c>
      <c r="B51" s="68"/>
    </row>
    <row r="52" spans="1:2" ht="15.75" thickBot="1" x14ac:dyDescent="0.3">
      <c r="A52" s="74" t="s">
        <v>24</v>
      </c>
      <c r="B52" s="26"/>
    </row>
    <row r="53" spans="1:2" ht="15.75" thickBot="1" x14ac:dyDescent="0.3">
      <c r="A53" s="71" t="s">
        <v>28</v>
      </c>
      <c r="B53" s="60"/>
    </row>
    <row r="54" spans="1:2" x14ac:dyDescent="0.25">
      <c r="A54" s="38" t="s">
        <v>644</v>
      </c>
      <c r="B54" s="67"/>
    </row>
    <row r="55" spans="1:2" x14ac:dyDescent="0.25">
      <c r="A55" s="72" t="s">
        <v>12</v>
      </c>
      <c r="B55" s="67"/>
    </row>
    <row r="56" spans="1:2" x14ac:dyDescent="0.25">
      <c r="A56" s="73" t="s">
        <v>13</v>
      </c>
      <c r="B56" s="115"/>
    </row>
    <row r="57" spans="1:2" x14ac:dyDescent="0.25">
      <c r="A57" s="73" t="s">
        <v>8</v>
      </c>
      <c r="B57" s="68" t="s">
        <v>63</v>
      </c>
    </row>
    <row r="58" spans="1:2" ht="15.75" thickBot="1" x14ac:dyDescent="0.3">
      <c r="A58" s="75" t="s">
        <v>14</v>
      </c>
      <c r="B58" s="116"/>
    </row>
    <row r="60" spans="1:2" ht="15.75" thickBot="1" x14ac:dyDescent="0.3"/>
    <row r="61" spans="1:2" ht="15.75" thickBot="1" x14ac:dyDescent="0.3">
      <c r="A61" s="71" t="s">
        <v>633</v>
      </c>
      <c r="B61" s="60"/>
    </row>
    <row r="62" spans="1:2" x14ac:dyDescent="0.25">
      <c r="A62" s="72" t="s">
        <v>26</v>
      </c>
      <c r="B62" s="67"/>
    </row>
    <row r="63" spans="1:2" x14ac:dyDescent="0.25">
      <c r="A63" s="73" t="s">
        <v>16</v>
      </c>
      <c r="B63" s="68"/>
    </row>
    <row r="64" spans="1:2" x14ac:dyDescent="0.25">
      <c r="A64" s="73" t="s">
        <v>17</v>
      </c>
      <c r="B64" s="68"/>
    </row>
    <row r="65" spans="1:2" x14ac:dyDescent="0.25">
      <c r="A65" s="73" t="s">
        <v>18</v>
      </c>
      <c r="B65" s="68"/>
    </row>
    <row r="66" spans="1:2" x14ac:dyDescent="0.25">
      <c r="A66" s="73" t="s">
        <v>19</v>
      </c>
      <c r="B66" s="69"/>
    </row>
    <row r="67" spans="1:2" x14ac:dyDescent="0.25">
      <c r="A67" s="73" t="s">
        <v>22</v>
      </c>
      <c r="B67" s="69"/>
    </row>
    <row r="68" spans="1:2" ht="39.75" thickBot="1" x14ac:dyDescent="0.3">
      <c r="A68" s="43" t="s">
        <v>663</v>
      </c>
      <c r="B68" s="26"/>
    </row>
    <row r="69" spans="1:2" ht="15.75" thickBot="1" x14ac:dyDescent="0.3">
      <c r="A69" s="71" t="s">
        <v>27</v>
      </c>
      <c r="B69" s="60"/>
    </row>
    <row r="70" spans="1:2" x14ac:dyDescent="0.25">
      <c r="A70" s="72" t="s">
        <v>24</v>
      </c>
      <c r="B70" s="67"/>
    </row>
    <row r="71" spans="1:2" x14ac:dyDescent="0.25">
      <c r="A71" s="73" t="s">
        <v>24</v>
      </c>
      <c r="B71" s="68"/>
    </row>
    <row r="72" spans="1:2" ht="15.75" thickBot="1" x14ac:dyDescent="0.3">
      <c r="A72" s="74" t="s">
        <v>24</v>
      </c>
      <c r="B72" s="26"/>
    </row>
    <row r="73" spans="1:2" ht="15.75" thickBot="1" x14ac:dyDescent="0.3">
      <c r="A73" s="71" t="s">
        <v>28</v>
      </c>
      <c r="B73" s="60"/>
    </row>
    <row r="74" spans="1:2" x14ac:dyDescent="0.25">
      <c r="A74" s="38" t="s">
        <v>644</v>
      </c>
      <c r="B74" s="67"/>
    </row>
    <row r="75" spans="1:2" x14ac:dyDescent="0.25">
      <c r="A75" s="72" t="s">
        <v>12</v>
      </c>
      <c r="B75" s="67"/>
    </row>
    <row r="76" spans="1:2" x14ac:dyDescent="0.25">
      <c r="A76" s="73" t="s">
        <v>13</v>
      </c>
      <c r="B76" s="115"/>
    </row>
    <row r="77" spans="1:2" x14ac:dyDescent="0.25">
      <c r="A77" s="73" t="s">
        <v>8</v>
      </c>
      <c r="B77" s="68" t="s">
        <v>63</v>
      </c>
    </row>
    <row r="78" spans="1:2" ht="15.75" thickBot="1" x14ac:dyDescent="0.3">
      <c r="A78" s="75" t="s">
        <v>14</v>
      </c>
      <c r="B78" s="116"/>
    </row>
    <row r="80" spans="1:2" x14ac:dyDescent="0.25">
      <c r="A80" s="117" t="s">
        <v>675</v>
      </c>
    </row>
  </sheetData>
  <sheetProtection algorithmName="SHA-512" hashValue="fIKctKY8Jqx+jR7yYXVgN1MxVQ+dV4tuBLi1I+QQcJEpd6nDHmapRKwgvtS6bHDLgZhjAW44eP3FmGWD+E4PsA==" saltValue="Si6lBy6OsVcoGUoVr7Bplw==" spinCount="100000" sheet="1" objects="1" scenarios="1"/>
  <protectedRanges>
    <protectedRange sqref="B2:B13 B22:B33 B42:B53 B62:B73 B15:B18 B35:B38 B55:B58 B75:B78" name="Oblast1"/>
    <protectedRange sqref="B14 B34 B54 B74" name="Oblast1_1"/>
  </protectedRange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F191A03D-6291-4E4E-A438-1ADF8ABD6C5B}">
          <x14:formula1>
            <xm:f>'Druh organizace'!$A$1:$A$98</xm:f>
          </x14:formula1>
          <xm:sqref>B7 B27 B47 B67</xm:sqref>
        </x14:dataValidation>
        <x14:dataValidation type="list" allowBlank="1" showInputMessage="1" showErrorMessage="1" promptTitle="Organizace" prompt="Vyberte typ organizace odpovídající projektu z rozevíracího seznamu" xr:uid="{DC316922-4EFD-44E0-8AC4-CB97A731CAF8}">
          <x14:formula1>
            <xm:f>'Typ organizace'!$A$1:$A$4</xm:f>
          </x14:formula1>
          <xm:sqref>B6 B26 B46 B66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G57"/>
  <sheetViews>
    <sheetView zoomScaleNormal="100" workbookViewId="0">
      <selection activeCell="G3" sqref="G3"/>
    </sheetView>
  </sheetViews>
  <sheetFormatPr defaultRowHeight="15" x14ac:dyDescent="0.25"/>
  <cols>
    <col min="1" max="1" width="62" customWidth="1"/>
    <col min="2" max="6" width="14.85546875" customWidth="1"/>
    <col min="7" max="7" width="29.7109375" customWidth="1"/>
  </cols>
  <sheetData>
    <row r="1" spans="1:7" x14ac:dyDescent="0.25">
      <c r="A1" s="19" t="s">
        <v>684</v>
      </c>
      <c r="B1" s="86"/>
      <c r="C1" s="86"/>
      <c r="D1" s="86"/>
      <c r="E1" s="86"/>
      <c r="F1" s="86"/>
      <c r="G1" s="14"/>
    </row>
    <row r="2" spans="1:7" x14ac:dyDescent="0.25">
      <c r="A2" s="126" t="s">
        <v>683</v>
      </c>
      <c r="G2" s="15"/>
    </row>
    <row r="3" spans="1:7" x14ac:dyDescent="0.25">
      <c r="A3" s="21"/>
      <c r="G3" s="15"/>
    </row>
    <row r="4" spans="1:7" x14ac:dyDescent="0.25">
      <c r="A4" s="150" t="s">
        <v>665</v>
      </c>
      <c r="B4" s="151"/>
      <c r="C4" s="151"/>
      <c r="D4" s="151"/>
      <c r="E4" s="151"/>
      <c r="F4" s="151"/>
      <c r="G4" s="15"/>
    </row>
    <row r="5" spans="1:7" x14ac:dyDescent="0.25">
      <c r="A5" s="35" t="s">
        <v>680</v>
      </c>
      <c r="B5" s="78"/>
      <c r="C5" s="7" t="s">
        <v>43</v>
      </c>
      <c r="D5" s="7" t="s">
        <v>44</v>
      </c>
      <c r="E5" s="7" t="s">
        <v>45</v>
      </c>
      <c r="F5" s="11" t="s">
        <v>32</v>
      </c>
      <c r="G5" s="15"/>
    </row>
    <row r="6" spans="1:7" x14ac:dyDescent="0.25">
      <c r="A6" s="35" t="s">
        <v>41</v>
      </c>
      <c r="B6" s="78"/>
      <c r="C6" s="23">
        <v>30000</v>
      </c>
      <c r="D6" s="23"/>
      <c r="E6" s="23"/>
      <c r="F6" s="83">
        <f>SUM(C6:E6)</f>
        <v>30000</v>
      </c>
      <c r="G6" s="15"/>
    </row>
    <row r="7" spans="1:7" x14ac:dyDescent="0.25">
      <c r="A7" s="35" t="s">
        <v>42</v>
      </c>
      <c r="B7" s="78"/>
      <c r="C7" s="23">
        <v>5000</v>
      </c>
      <c r="D7" s="23"/>
      <c r="E7" s="23"/>
      <c r="F7" s="83">
        <f t="shared" ref="F7:F8" si="0">SUM(C7:E7)</f>
        <v>5000</v>
      </c>
      <c r="G7" s="15"/>
    </row>
    <row r="8" spans="1:7" x14ac:dyDescent="0.25">
      <c r="A8" s="35" t="s">
        <v>664</v>
      </c>
      <c r="B8" s="78"/>
      <c r="C8" s="23">
        <v>8000</v>
      </c>
      <c r="D8" s="23"/>
      <c r="E8" s="23"/>
      <c r="F8" s="83">
        <f t="shared" si="0"/>
        <v>8000</v>
      </c>
      <c r="G8" s="15"/>
    </row>
    <row r="9" spans="1:7" x14ac:dyDescent="0.25">
      <c r="A9" s="35" t="s">
        <v>40</v>
      </c>
      <c r="B9" s="78"/>
      <c r="C9" s="23">
        <v>0</v>
      </c>
      <c r="D9" s="23"/>
      <c r="E9" s="23"/>
      <c r="F9" s="83">
        <f>SUM(C9:E9)</f>
        <v>0</v>
      </c>
      <c r="G9" s="15"/>
    </row>
    <row r="10" spans="1:7" x14ac:dyDescent="0.25">
      <c r="A10" s="87" t="s">
        <v>681</v>
      </c>
      <c r="B10" s="79"/>
      <c r="C10" s="83">
        <f>SUM(C6:C9)</f>
        <v>43000</v>
      </c>
      <c r="D10" s="83">
        <f t="shared" ref="D10" si="1">SUM(D6:D9)</f>
        <v>0</v>
      </c>
      <c r="E10" s="83">
        <f>SUM(E6:E9)</f>
        <v>0</v>
      </c>
      <c r="F10" s="123">
        <f>SUM(C10:E10)</f>
        <v>43000</v>
      </c>
      <c r="G10" s="15"/>
    </row>
    <row r="11" spans="1:7" s="2" customFormat="1" x14ac:dyDescent="0.25">
      <c r="A11" s="87" t="s">
        <v>55</v>
      </c>
      <c r="B11" s="79"/>
      <c r="C11" s="84">
        <v>34400</v>
      </c>
      <c r="D11" s="84"/>
      <c r="E11" s="84"/>
      <c r="F11" s="83">
        <f>SUM(C11:E11)</f>
        <v>34400</v>
      </c>
      <c r="G11" s="91"/>
    </row>
    <row r="12" spans="1:7" x14ac:dyDescent="0.25">
      <c r="A12" s="21"/>
      <c r="B12" s="2"/>
      <c r="C12" s="127"/>
      <c r="D12" s="127"/>
      <c r="E12" s="127"/>
      <c r="F12" s="127"/>
      <c r="G12" s="15"/>
    </row>
    <row r="13" spans="1:7" x14ac:dyDescent="0.25">
      <c r="A13" s="21"/>
      <c r="G13" s="15"/>
    </row>
    <row r="14" spans="1:7" x14ac:dyDescent="0.25">
      <c r="A14" s="140" t="s">
        <v>645</v>
      </c>
      <c r="B14" s="141"/>
      <c r="C14" s="141"/>
      <c r="D14" s="141"/>
      <c r="E14" s="141"/>
      <c r="G14" s="15"/>
    </row>
    <row r="15" spans="1:7" ht="30" x14ac:dyDescent="0.25">
      <c r="A15" s="142" t="s">
        <v>59</v>
      </c>
      <c r="B15" s="143" t="s">
        <v>20</v>
      </c>
      <c r="C15" s="143" t="s">
        <v>29</v>
      </c>
      <c r="D15" s="143" t="s">
        <v>30</v>
      </c>
      <c r="E15" s="143" t="s">
        <v>31</v>
      </c>
      <c r="G15" s="15"/>
    </row>
    <row r="16" spans="1:7" x14ac:dyDescent="0.25">
      <c r="A16" s="144" t="s">
        <v>33</v>
      </c>
      <c r="B16" s="145">
        <v>1</v>
      </c>
      <c r="C16" s="145">
        <v>1</v>
      </c>
      <c r="D16" s="145">
        <v>1</v>
      </c>
      <c r="E16" s="145">
        <v>1</v>
      </c>
      <c r="G16" s="15"/>
    </row>
    <row r="17" spans="1:7" x14ac:dyDescent="0.25">
      <c r="A17" s="144" t="s">
        <v>34</v>
      </c>
      <c r="B17" s="145">
        <v>1</v>
      </c>
      <c r="C17" s="145">
        <v>0.7</v>
      </c>
      <c r="D17" s="145">
        <v>0.6</v>
      </c>
      <c r="E17" s="145">
        <v>0.5</v>
      </c>
      <c r="G17" s="15"/>
    </row>
    <row r="18" spans="1:7" x14ac:dyDescent="0.25">
      <c r="A18" s="144" t="s">
        <v>35</v>
      </c>
      <c r="B18" s="145">
        <v>1</v>
      </c>
      <c r="C18" s="145">
        <v>0.8</v>
      </c>
      <c r="D18" s="145">
        <v>0.75</v>
      </c>
      <c r="E18" s="145">
        <v>0.65</v>
      </c>
      <c r="G18" s="15"/>
    </row>
    <row r="19" spans="1:7" x14ac:dyDescent="0.25">
      <c r="A19" s="144" t="s">
        <v>36</v>
      </c>
      <c r="B19" s="145">
        <v>1</v>
      </c>
      <c r="C19" s="145">
        <v>0.45</v>
      </c>
      <c r="D19" s="145">
        <v>0.35</v>
      </c>
      <c r="E19" s="145">
        <v>0.25</v>
      </c>
      <c r="G19" s="15"/>
    </row>
    <row r="20" spans="1:7" x14ac:dyDescent="0.25">
      <c r="A20" s="144" t="s">
        <v>37</v>
      </c>
      <c r="B20" s="145">
        <v>1</v>
      </c>
      <c r="C20" s="145">
        <v>0.6</v>
      </c>
      <c r="D20" s="145">
        <v>0.5</v>
      </c>
      <c r="E20" s="145">
        <v>0.4</v>
      </c>
      <c r="G20" s="15"/>
    </row>
    <row r="21" spans="1:7" x14ac:dyDescent="0.25">
      <c r="A21" s="31"/>
      <c r="B21" s="77"/>
      <c r="C21" s="77"/>
      <c r="D21" s="77"/>
      <c r="E21" s="77"/>
      <c r="G21" s="15"/>
    </row>
    <row r="22" spans="1:7" x14ac:dyDescent="0.25">
      <c r="A22" s="31"/>
      <c r="B22" s="77"/>
      <c r="C22" s="77"/>
      <c r="D22" s="77"/>
      <c r="E22" s="77"/>
      <c r="G22" s="15"/>
    </row>
    <row r="23" spans="1:7" ht="34.5" customHeight="1" x14ac:dyDescent="0.25">
      <c r="A23" s="146" t="s">
        <v>693</v>
      </c>
      <c r="B23" s="147"/>
      <c r="C23" s="147"/>
      <c r="D23" s="147"/>
      <c r="E23" s="147"/>
      <c r="F23" s="147"/>
      <c r="G23" s="15"/>
    </row>
    <row r="24" spans="1:7" ht="30" x14ac:dyDescent="0.25">
      <c r="A24" s="40" t="s">
        <v>59</v>
      </c>
      <c r="B24" s="4" t="s">
        <v>20</v>
      </c>
      <c r="C24" s="4" t="s">
        <v>38</v>
      </c>
      <c r="D24" s="4" t="s">
        <v>30</v>
      </c>
      <c r="E24" s="4" t="s">
        <v>31</v>
      </c>
      <c r="F24" s="4" t="s">
        <v>32</v>
      </c>
      <c r="G24" s="15"/>
    </row>
    <row r="25" spans="1:7" x14ac:dyDescent="0.25">
      <c r="A25" s="38" t="s">
        <v>33</v>
      </c>
      <c r="B25" s="22"/>
      <c r="C25" s="23"/>
      <c r="D25" s="23"/>
      <c r="E25" s="23"/>
      <c r="F25" s="5">
        <f>SUM(B25:E25)</f>
        <v>0</v>
      </c>
      <c r="G25" s="15"/>
    </row>
    <row r="26" spans="1:7" x14ac:dyDescent="0.25">
      <c r="A26" s="38" t="s">
        <v>34</v>
      </c>
      <c r="B26" s="23"/>
      <c r="C26" s="23"/>
      <c r="D26" s="23"/>
      <c r="E26" s="23"/>
      <c r="F26" s="5">
        <f>SUM(B26:E26)</f>
        <v>0</v>
      </c>
      <c r="G26" s="15"/>
    </row>
    <row r="27" spans="1:7" x14ac:dyDescent="0.25">
      <c r="A27" s="38" t="s">
        <v>35</v>
      </c>
      <c r="B27" s="23">
        <v>43000</v>
      </c>
      <c r="C27" s="23"/>
      <c r="D27" s="23"/>
      <c r="E27" s="23"/>
      <c r="F27" s="5">
        <f>SUM(B27:E27)</f>
        <v>43000</v>
      </c>
      <c r="G27" s="15"/>
    </row>
    <row r="28" spans="1:7" x14ac:dyDescent="0.25">
      <c r="A28" s="38" t="s">
        <v>36</v>
      </c>
      <c r="B28" s="22"/>
      <c r="C28" s="23"/>
      <c r="D28" s="23"/>
      <c r="E28" s="23"/>
      <c r="F28" s="5">
        <f>SUM(B28:E28)</f>
        <v>0</v>
      </c>
      <c r="G28" s="15"/>
    </row>
    <row r="29" spans="1:7" x14ac:dyDescent="0.25">
      <c r="A29" s="38" t="s">
        <v>37</v>
      </c>
      <c r="B29" s="22"/>
      <c r="C29" s="23"/>
      <c r="D29" s="23"/>
      <c r="E29" s="23"/>
      <c r="F29" s="5">
        <f t="shared" ref="F29" si="2">SUM(B29:E29)</f>
        <v>0</v>
      </c>
      <c r="G29" s="15"/>
    </row>
    <row r="30" spans="1:7" x14ac:dyDescent="0.25">
      <c r="A30" s="38" t="s">
        <v>681</v>
      </c>
      <c r="B30" s="5">
        <f>SUM(B25:B29)</f>
        <v>43000</v>
      </c>
      <c r="C30" s="5">
        <f>SUM(C25:C29)</f>
        <v>0</v>
      </c>
      <c r="D30" s="5">
        <f>SUM(D25:D29)</f>
        <v>0</v>
      </c>
      <c r="E30" s="5">
        <f>SUM(E25:E29)</f>
        <v>0</v>
      </c>
      <c r="F30" s="125">
        <f>SUM(F25:F29)</f>
        <v>43000</v>
      </c>
      <c r="G30" s="15"/>
    </row>
    <row r="31" spans="1:7" x14ac:dyDescent="0.25">
      <c r="A31" s="114" t="s">
        <v>682</v>
      </c>
      <c r="B31" s="131"/>
      <c r="C31" s="131"/>
      <c r="D31" s="131"/>
      <c r="E31" s="131"/>
      <c r="F31" s="132"/>
      <c r="G31" s="15"/>
    </row>
    <row r="32" spans="1:7" x14ac:dyDescent="0.25">
      <c r="A32" s="31"/>
      <c r="B32" s="128"/>
      <c r="C32" s="128"/>
      <c r="D32" s="128"/>
      <c r="E32" s="128"/>
      <c r="F32" s="129"/>
      <c r="G32" s="15"/>
    </row>
    <row r="33" spans="1:7" ht="35.25" customHeight="1" x14ac:dyDescent="0.25">
      <c r="A33" s="148" t="s">
        <v>666</v>
      </c>
      <c r="B33" s="149"/>
      <c r="C33" s="149"/>
      <c r="D33" s="149"/>
      <c r="E33" s="149"/>
      <c r="F33" s="149"/>
      <c r="G33" s="15"/>
    </row>
    <row r="34" spans="1:7" ht="30" x14ac:dyDescent="0.25">
      <c r="A34" s="40" t="s">
        <v>59</v>
      </c>
      <c r="B34" s="4" t="s">
        <v>20</v>
      </c>
      <c r="C34" s="4" t="s">
        <v>38</v>
      </c>
      <c r="D34" s="4" t="s">
        <v>30</v>
      </c>
      <c r="E34" s="4" t="s">
        <v>31</v>
      </c>
      <c r="F34" s="4" t="s">
        <v>32</v>
      </c>
      <c r="G34" s="15"/>
    </row>
    <row r="35" spans="1:7" x14ac:dyDescent="0.25">
      <c r="A35" s="38" t="s">
        <v>33</v>
      </c>
      <c r="B35" s="5">
        <f t="shared" ref="B35:E39" si="3">B25*B16</f>
        <v>0</v>
      </c>
      <c r="C35" s="5">
        <f t="shared" si="3"/>
        <v>0</v>
      </c>
      <c r="D35" s="5">
        <f t="shared" si="3"/>
        <v>0</v>
      </c>
      <c r="E35" s="5">
        <f t="shared" si="3"/>
        <v>0</v>
      </c>
      <c r="F35" s="5">
        <f>SUM(B35:E35)</f>
        <v>0</v>
      </c>
      <c r="G35" s="15"/>
    </row>
    <row r="36" spans="1:7" x14ac:dyDescent="0.25">
      <c r="A36" s="38" t="s">
        <v>34</v>
      </c>
      <c r="B36" s="5">
        <f t="shared" si="3"/>
        <v>0</v>
      </c>
      <c r="C36" s="5">
        <f t="shared" si="3"/>
        <v>0</v>
      </c>
      <c r="D36" s="5">
        <f t="shared" si="3"/>
        <v>0</v>
      </c>
      <c r="E36" s="5">
        <f t="shared" si="3"/>
        <v>0</v>
      </c>
      <c r="F36" s="5">
        <f>SUM(B36:E36)</f>
        <v>0</v>
      </c>
      <c r="G36" s="15"/>
    </row>
    <row r="37" spans="1:7" x14ac:dyDescent="0.25">
      <c r="A37" s="38" t="s">
        <v>35</v>
      </c>
      <c r="B37" s="5">
        <f t="shared" si="3"/>
        <v>43000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>SUM(B37:E37)</f>
        <v>43000</v>
      </c>
      <c r="G37" s="15"/>
    </row>
    <row r="38" spans="1:7" x14ac:dyDescent="0.25">
      <c r="A38" s="38" t="s">
        <v>36</v>
      </c>
      <c r="B38" s="5">
        <f t="shared" si="3"/>
        <v>0</v>
      </c>
      <c r="C38" s="5">
        <f t="shared" si="3"/>
        <v>0</v>
      </c>
      <c r="D38" s="5">
        <f t="shared" si="3"/>
        <v>0</v>
      </c>
      <c r="E38" s="5">
        <f t="shared" si="3"/>
        <v>0</v>
      </c>
      <c r="F38" s="5">
        <f>SUM(B38:E38)</f>
        <v>0</v>
      </c>
      <c r="G38" s="15"/>
    </row>
    <row r="39" spans="1:7" x14ac:dyDescent="0.25">
      <c r="A39" s="38" t="s">
        <v>37</v>
      </c>
      <c r="B39" s="5">
        <f t="shared" si="3"/>
        <v>0</v>
      </c>
      <c r="C39" s="5">
        <f t="shared" si="3"/>
        <v>0</v>
      </c>
      <c r="D39" s="5">
        <f t="shared" si="3"/>
        <v>0</v>
      </c>
      <c r="E39" s="5">
        <f t="shared" si="3"/>
        <v>0</v>
      </c>
      <c r="F39" s="5">
        <f>SUM(B39:E39)</f>
        <v>0</v>
      </c>
      <c r="G39" s="15"/>
    </row>
    <row r="40" spans="1:7" ht="30" x14ac:dyDescent="0.25">
      <c r="A40" s="39" t="s">
        <v>667</v>
      </c>
      <c r="B40" s="8">
        <f>SUM(B35:B39)</f>
        <v>43000</v>
      </c>
      <c r="C40" s="8">
        <f>SUM(C35:C39)</f>
        <v>0</v>
      </c>
      <c r="D40" s="8">
        <f t="shared" ref="D40:E40" si="4">SUM(D35:D39)</f>
        <v>0</v>
      </c>
      <c r="E40" s="8">
        <f t="shared" si="4"/>
        <v>0</v>
      </c>
      <c r="F40" s="9">
        <f t="shared" ref="F40" si="5">SUM(B40:E40)</f>
        <v>43000</v>
      </c>
      <c r="G40" s="15"/>
    </row>
    <row r="41" spans="1:7" x14ac:dyDescent="0.25">
      <c r="A41" s="39" t="s">
        <v>648</v>
      </c>
      <c r="B41" s="10">
        <f>IF(B30=0,0,B40/B30*1)</f>
        <v>1</v>
      </c>
      <c r="C41" s="10">
        <f>IF(C30=0,0,C40/C30*1)</f>
        <v>0</v>
      </c>
      <c r="D41" s="10">
        <f t="shared" ref="D41:F41" si="6">IF(D30=0,0,D40/D30*1)</f>
        <v>0</v>
      </c>
      <c r="E41" s="10">
        <f t="shared" si="6"/>
        <v>0</v>
      </c>
      <c r="F41" s="124">
        <f t="shared" si="6"/>
        <v>1</v>
      </c>
      <c r="G41" s="15"/>
    </row>
    <row r="42" spans="1:7" x14ac:dyDescent="0.25">
      <c r="A42" s="114" t="s">
        <v>649</v>
      </c>
      <c r="B42" s="128"/>
      <c r="C42" s="128"/>
      <c r="D42" s="128"/>
      <c r="E42" s="128"/>
      <c r="F42" s="128"/>
      <c r="G42" s="15"/>
    </row>
    <row r="43" spans="1:7" x14ac:dyDescent="0.25">
      <c r="A43" s="90"/>
      <c r="B43" s="128"/>
      <c r="C43" s="128"/>
      <c r="D43" s="128"/>
      <c r="E43" s="128"/>
      <c r="F43" s="128"/>
      <c r="G43" s="15"/>
    </row>
    <row r="44" spans="1:7" x14ac:dyDescent="0.25">
      <c r="A44" s="31"/>
      <c r="B44" s="128"/>
      <c r="C44" s="128"/>
      <c r="D44" s="128"/>
      <c r="E44" s="128"/>
      <c r="F44" s="128"/>
      <c r="G44" s="15"/>
    </row>
    <row r="45" spans="1:7" x14ac:dyDescent="0.25">
      <c r="A45" s="146" t="s">
        <v>668</v>
      </c>
      <c r="B45" s="147"/>
      <c r="C45" s="147"/>
      <c r="D45" s="147"/>
      <c r="E45" s="147"/>
      <c r="F45" s="147"/>
      <c r="G45" s="15"/>
    </row>
    <row r="46" spans="1:7" x14ac:dyDescent="0.25">
      <c r="A46" s="36" t="s">
        <v>46</v>
      </c>
      <c r="B46" s="6" t="s">
        <v>53</v>
      </c>
      <c r="C46" s="7" t="s">
        <v>43</v>
      </c>
      <c r="D46" s="7" t="s">
        <v>44</v>
      </c>
      <c r="E46" s="7" t="s">
        <v>45</v>
      </c>
      <c r="F46" s="7" t="s">
        <v>32</v>
      </c>
      <c r="G46" s="15"/>
    </row>
    <row r="47" spans="1:7" s="2" customFormat="1" x14ac:dyDescent="0.25">
      <c r="A47" s="29" t="s">
        <v>47</v>
      </c>
      <c r="B47" s="6" t="s">
        <v>54</v>
      </c>
      <c r="C47" s="83">
        <f>C11</f>
        <v>34400</v>
      </c>
      <c r="D47" s="83">
        <f>D11</f>
        <v>0</v>
      </c>
      <c r="E47" s="83">
        <f>E11</f>
        <v>0</v>
      </c>
      <c r="F47" s="83">
        <f>SUM(C47:E47)</f>
        <v>34400</v>
      </c>
      <c r="G47" s="91"/>
    </row>
    <row r="48" spans="1:7" x14ac:dyDescent="0.25">
      <c r="A48" s="36" t="s">
        <v>48</v>
      </c>
      <c r="B48" s="6" t="s">
        <v>49</v>
      </c>
      <c r="C48" s="23"/>
      <c r="D48" s="23"/>
      <c r="E48" s="23"/>
      <c r="F48" s="85">
        <f t="shared" ref="F48:F51" si="7">SUM(C48:E48)</f>
        <v>0</v>
      </c>
      <c r="G48" s="15"/>
    </row>
    <row r="49" spans="1:7" x14ac:dyDescent="0.25">
      <c r="A49" s="36" t="s">
        <v>48</v>
      </c>
      <c r="B49" s="6" t="s">
        <v>50</v>
      </c>
      <c r="C49" s="23"/>
      <c r="D49" s="23"/>
      <c r="E49" s="23"/>
      <c r="F49" s="85">
        <f t="shared" si="7"/>
        <v>0</v>
      </c>
      <c r="G49" s="15"/>
    </row>
    <row r="50" spans="1:7" x14ac:dyDescent="0.25">
      <c r="A50" s="36" t="s">
        <v>51</v>
      </c>
      <c r="B50" s="6" t="s">
        <v>49</v>
      </c>
      <c r="C50" s="23">
        <v>3000</v>
      </c>
      <c r="D50" s="23"/>
      <c r="E50" s="23"/>
      <c r="F50" s="85">
        <f t="shared" si="7"/>
        <v>3000</v>
      </c>
      <c r="G50" s="15"/>
    </row>
    <row r="51" spans="1:7" x14ac:dyDescent="0.25">
      <c r="A51" s="36" t="s">
        <v>51</v>
      </c>
      <c r="B51" s="6" t="s">
        <v>50</v>
      </c>
      <c r="C51" s="23"/>
      <c r="D51" s="23"/>
      <c r="E51" s="23"/>
      <c r="F51" s="85">
        <f t="shared" si="7"/>
        <v>0</v>
      </c>
      <c r="G51" s="15"/>
    </row>
    <row r="52" spans="1:7" s="2" customFormat="1" x14ac:dyDescent="0.25">
      <c r="A52" s="29" t="s">
        <v>56</v>
      </c>
      <c r="B52" s="6" t="s">
        <v>54</v>
      </c>
      <c r="C52" s="83">
        <f>SUM(C47:C51)</f>
        <v>37400</v>
      </c>
      <c r="D52" s="83">
        <f t="shared" ref="D52:E52" si="8">SUM(D47:D51)</f>
        <v>0</v>
      </c>
      <c r="E52" s="83">
        <f t="shared" si="8"/>
        <v>0</v>
      </c>
      <c r="F52" s="83">
        <f>SUM(C52:E52)</f>
        <v>37400</v>
      </c>
      <c r="G52" s="91"/>
    </row>
    <row r="53" spans="1:7" s="2" customFormat="1" x14ac:dyDescent="0.25">
      <c r="A53" s="21" t="s">
        <v>647</v>
      </c>
      <c r="B53" s="130">
        <f>IF(F52=0,0,F47/F52)</f>
        <v>0.9197860962566845</v>
      </c>
      <c r="G53" s="91"/>
    </row>
    <row r="54" spans="1:7" x14ac:dyDescent="0.25">
      <c r="A54" s="114" t="s">
        <v>677</v>
      </c>
      <c r="B54" s="92"/>
      <c r="G54" s="15"/>
    </row>
    <row r="55" spans="1:7" x14ac:dyDescent="0.25">
      <c r="A55" s="20"/>
      <c r="B55" s="92"/>
      <c r="G55" s="15"/>
    </row>
    <row r="56" spans="1:7" x14ac:dyDescent="0.25">
      <c r="A56" s="112" t="s">
        <v>62</v>
      </c>
      <c r="G56" s="15"/>
    </row>
    <row r="57" spans="1:7" ht="15.75" thickBot="1" x14ac:dyDescent="0.3">
      <c r="A57" s="113" t="s">
        <v>691</v>
      </c>
      <c r="B57" s="93"/>
      <c r="C57" s="93"/>
      <c r="D57" s="93"/>
      <c r="E57" s="93"/>
      <c r="F57" s="93"/>
      <c r="G57" s="16"/>
    </row>
  </sheetData>
  <protectedRanges>
    <protectedRange sqref="C48:E52" name="Oblast4"/>
    <protectedRange sqref="B25:E29" name="Oblast1"/>
    <protectedRange sqref="C6:E9 C11:E11" name="Oblast2"/>
  </protectedRanges>
  <mergeCells count="4">
    <mergeCell ref="A23:F23"/>
    <mergeCell ref="A33:F33"/>
    <mergeCell ref="A4:F4"/>
    <mergeCell ref="A45:F45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234"/>
  <sheetViews>
    <sheetView zoomScaleNormal="100" workbookViewId="0"/>
  </sheetViews>
  <sheetFormatPr defaultRowHeight="15" x14ac:dyDescent="0.25"/>
  <cols>
    <col min="1" max="1" width="62" customWidth="1"/>
    <col min="2" max="6" width="14.85546875" customWidth="1"/>
    <col min="7" max="7" width="33.5703125" customWidth="1"/>
  </cols>
  <sheetData>
    <row r="1" spans="1:7" x14ac:dyDescent="0.25">
      <c r="A1" s="19" t="s">
        <v>685</v>
      </c>
      <c r="B1" s="86"/>
      <c r="C1" s="86"/>
      <c r="D1" s="86"/>
      <c r="E1" s="86"/>
      <c r="F1" s="86"/>
      <c r="G1" s="14"/>
    </row>
    <row r="2" spans="1:7" x14ac:dyDescent="0.25">
      <c r="A2" s="126" t="s">
        <v>683</v>
      </c>
      <c r="G2" s="15"/>
    </row>
    <row r="3" spans="1:7" x14ac:dyDescent="0.25">
      <c r="A3" s="21"/>
      <c r="G3" s="15"/>
    </row>
    <row r="4" spans="1:7" ht="14.45" customHeight="1" x14ac:dyDescent="0.25">
      <c r="A4" s="150" t="s">
        <v>671</v>
      </c>
      <c r="B4" s="151"/>
      <c r="C4" s="151"/>
      <c r="D4" s="151"/>
      <c r="E4" s="151"/>
      <c r="F4" s="151"/>
      <c r="G4" s="15"/>
    </row>
    <row r="5" spans="1:7" x14ac:dyDescent="0.25">
      <c r="A5" s="35" t="s">
        <v>680</v>
      </c>
      <c r="B5" s="78"/>
      <c r="C5" s="7" t="s">
        <v>43</v>
      </c>
      <c r="D5" s="7" t="s">
        <v>44</v>
      </c>
      <c r="E5" s="7" t="s">
        <v>45</v>
      </c>
      <c r="F5" s="11" t="s">
        <v>32</v>
      </c>
      <c r="G5" s="15"/>
    </row>
    <row r="6" spans="1:7" x14ac:dyDescent="0.25">
      <c r="A6" s="35" t="s">
        <v>41</v>
      </c>
      <c r="B6" s="78"/>
      <c r="C6" s="23">
        <v>15000</v>
      </c>
      <c r="D6" s="23">
        <v>15000</v>
      </c>
      <c r="E6" s="23">
        <v>15000</v>
      </c>
      <c r="F6" s="83">
        <f>SUM(C6:E6)</f>
        <v>45000</v>
      </c>
      <c r="G6" s="15"/>
    </row>
    <row r="7" spans="1:7" x14ac:dyDescent="0.25">
      <c r="A7" s="35" t="s">
        <v>42</v>
      </c>
      <c r="B7" s="78"/>
      <c r="C7" s="23">
        <v>5000</v>
      </c>
      <c r="D7" s="23">
        <v>5000</v>
      </c>
      <c r="E7" s="23">
        <v>5000</v>
      </c>
      <c r="F7" s="83">
        <f t="shared" ref="F7:F8" si="0">SUM(C7:E7)</f>
        <v>15000</v>
      </c>
      <c r="G7" s="15"/>
    </row>
    <row r="8" spans="1:7" x14ac:dyDescent="0.25">
      <c r="A8" s="35" t="s">
        <v>664</v>
      </c>
      <c r="B8" s="78"/>
      <c r="C8" s="23">
        <v>5000</v>
      </c>
      <c r="D8" s="23">
        <v>5000</v>
      </c>
      <c r="E8" s="23">
        <v>5000</v>
      </c>
      <c r="F8" s="83">
        <f t="shared" si="0"/>
        <v>15000</v>
      </c>
      <c r="G8" s="15"/>
    </row>
    <row r="9" spans="1:7" x14ac:dyDescent="0.25">
      <c r="A9" s="35" t="s">
        <v>40</v>
      </c>
      <c r="B9" s="78"/>
      <c r="C9" s="23">
        <v>0</v>
      </c>
      <c r="D9" s="23">
        <v>0</v>
      </c>
      <c r="E9" s="23">
        <v>0</v>
      </c>
      <c r="F9" s="83">
        <f>SUM(C9:E9)</f>
        <v>0</v>
      </c>
      <c r="G9" s="15"/>
    </row>
    <row r="10" spans="1:7" x14ac:dyDescent="0.25">
      <c r="A10" s="87" t="s">
        <v>689</v>
      </c>
      <c r="B10" s="79"/>
      <c r="C10" s="83">
        <f>SUM(C6:C9)</f>
        <v>25000</v>
      </c>
      <c r="D10" s="83">
        <f t="shared" ref="D10" si="1">SUM(D6:D9)</f>
        <v>25000</v>
      </c>
      <c r="E10" s="83">
        <f>SUM(E6:E9)</f>
        <v>25000</v>
      </c>
      <c r="F10" s="123">
        <f>SUM(C10:E10)</f>
        <v>75000</v>
      </c>
      <c r="G10" s="15"/>
    </row>
    <row r="11" spans="1:7" s="2" customFormat="1" x14ac:dyDescent="0.25">
      <c r="A11" s="87" t="s">
        <v>55</v>
      </c>
      <c r="B11" s="79"/>
      <c r="C11" s="84">
        <v>15950</v>
      </c>
      <c r="D11" s="84">
        <v>15950</v>
      </c>
      <c r="E11" s="84">
        <v>15950</v>
      </c>
      <c r="F11" s="83">
        <f>SUM(C11:E11)</f>
        <v>47850</v>
      </c>
      <c r="G11" s="91" t="s">
        <v>696</v>
      </c>
    </row>
    <row r="12" spans="1:7" x14ac:dyDescent="0.25">
      <c r="A12" s="21"/>
      <c r="B12" s="2"/>
      <c r="C12" s="127"/>
      <c r="D12" s="127"/>
      <c r="E12" s="127"/>
      <c r="F12" s="127"/>
      <c r="G12" s="15"/>
    </row>
    <row r="13" spans="1:7" hidden="1" x14ac:dyDescent="0.25">
      <c r="A13" s="21"/>
      <c r="G13" s="15"/>
    </row>
    <row r="14" spans="1:7" hidden="1" x14ac:dyDescent="0.25">
      <c r="A14" s="21" t="s">
        <v>52</v>
      </c>
      <c r="G14" s="15"/>
    </row>
    <row r="15" spans="1:7" ht="30" hidden="1" x14ac:dyDescent="0.25">
      <c r="A15" s="88" t="s">
        <v>638</v>
      </c>
      <c r="B15" s="4" t="s">
        <v>20</v>
      </c>
      <c r="C15" s="4" t="s">
        <v>29</v>
      </c>
      <c r="D15" s="4" t="s">
        <v>30</v>
      </c>
      <c r="E15" s="4" t="s">
        <v>31</v>
      </c>
      <c r="G15" s="15"/>
    </row>
    <row r="16" spans="1:7" hidden="1" x14ac:dyDescent="0.25">
      <c r="A16" s="38" t="s">
        <v>33</v>
      </c>
      <c r="B16" s="3">
        <v>1</v>
      </c>
      <c r="C16" s="3">
        <v>1</v>
      </c>
      <c r="D16" s="3">
        <v>1</v>
      </c>
      <c r="E16" s="3">
        <v>1</v>
      </c>
      <c r="G16" s="15"/>
    </row>
    <row r="17" spans="1:7" hidden="1" x14ac:dyDescent="0.25">
      <c r="A17" s="38" t="s">
        <v>34</v>
      </c>
      <c r="B17" s="3">
        <v>1</v>
      </c>
      <c r="C17" s="3">
        <v>0.7</v>
      </c>
      <c r="D17" s="3">
        <v>0.6</v>
      </c>
      <c r="E17" s="3">
        <v>0.5</v>
      </c>
      <c r="G17" s="15"/>
    </row>
    <row r="18" spans="1:7" hidden="1" x14ac:dyDescent="0.25">
      <c r="A18" s="38" t="s">
        <v>35</v>
      </c>
      <c r="B18" s="3">
        <v>1</v>
      </c>
      <c r="C18" s="3">
        <v>0.8</v>
      </c>
      <c r="D18" s="3">
        <v>0.75</v>
      </c>
      <c r="E18" s="3">
        <v>0.65</v>
      </c>
      <c r="G18" s="15"/>
    </row>
    <row r="19" spans="1:7" hidden="1" x14ac:dyDescent="0.25">
      <c r="A19" s="38" t="s">
        <v>36</v>
      </c>
      <c r="B19" s="3">
        <v>1</v>
      </c>
      <c r="C19" s="3">
        <v>0.45</v>
      </c>
      <c r="D19" s="3">
        <v>0.35</v>
      </c>
      <c r="E19" s="3">
        <v>0.25</v>
      </c>
      <c r="G19" s="15"/>
    </row>
    <row r="20" spans="1:7" hidden="1" x14ac:dyDescent="0.25">
      <c r="A20" s="38" t="s">
        <v>37</v>
      </c>
      <c r="B20" s="3">
        <v>1</v>
      </c>
      <c r="C20" s="3">
        <v>0.6</v>
      </c>
      <c r="D20" s="3">
        <v>0.5</v>
      </c>
      <c r="E20" s="3">
        <v>0.4</v>
      </c>
      <c r="G20" s="15"/>
    </row>
    <row r="21" spans="1:7" hidden="1" x14ac:dyDescent="0.25">
      <c r="A21" s="30"/>
      <c r="B21" s="81"/>
      <c r="C21" s="81"/>
      <c r="D21" s="81"/>
      <c r="E21" s="81"/>
      <c r="G21" s="15"/>
    </row>
    <row r="22" spans="1:7" x14ac:dyDescent="0.25">
      <c r="A22" s="31"/>
      <c r="B22" s="77"/>
      <c r="C22" s="77"/>
      <c r="D22" s="77"/>
      <c r="E22" s="77"/>
      <c r="G22" s="15"/>
    </row>
    <row r="23" spans="1:7" ht="33" customHeight="1" x14ac:dyDescent="0.25">
      <c r="A23" s="146" t="s">
        <v>694</v>
      </c>
      <c r="B23" s="147"/>
      <c r="C23" s="147"/>
      <c r="D23" s="147"/>
      <c r="E23" s="147"/>
      <c r="F23" s="147"/>
      <c r="G23" s="15"/>
    </row>
    <row r="24" spans="1:7" ht="30" x14ac:dyDescent="0.25">
      <c r="A24" s="40" t="s">
        <v>634</v>
      </c>
      <c r="B24" s="4" t="s">
        <v>20</v>
      </c>
      <c r="C24" s="4" t="s">
        <v>38</v>
      </c>
      <c r="D24" s="4" t="s">
        <v>30</v>
      </c>
      <c r="E24" s="4" t="s">
        <v>31</v>
      </c>
      <c r="F24" s="4" t="s">
        <v>32</v>
      </c>
      <c r="G24" s="15"/>
    </row>
    <row r="25" spans="1:7" x14ac:dyDescent="0.25">
      <c r="A25" s="38" t="s">
        <v>33</v>
      </c>
      <c r="B25" s="22"/>
      <c r="C25" s="22"/>
      <c r="D25" s="22"/>
      <c r="E25" s="22">
        <v>1000</v>
      </c>
      <c r="F25" s="5">
        <f>SUM(B25:E25)</f>
        <v>1000</v>
      </c>
      <c r="G25" s="15"/>
    </row>
    <row r="26" spans="1:7" x14ac:dyDescent="0.25">
      <c r="A26" s="38" t="s">
        <v>34</v>
      </c>
      <c r="B26" s="23"/>
      <c r="C26" s="23"/>
      <c r="D26" s="23"/>
      <c r="E26" s="23"/>
      <c r="F26" s="5">
        <f>SUM(B26:E26)</f>
        <v>0</v>
      </c>
      <c r="G26" s="15"/>
    </row>
    <row r="27" spans="1:7" x14ac:dyDescent="0.25">
      <c r="A27" s="38" t="s">
        <v>35</v>
      </c>
      <c r="B27" s="22"/>
      <c r="C27" s="22"/>
      <c r="D27" s="22"/>
      <c r="E27" s="22">
        <v>69000</v>
      </c>
      <c r="F27" s="5">
        <f>SUM(B27:E27)</f>
        <v>69000</v>
      </c>
      <c r="G27" s="15"/>
    </row>
    <row r="28" spans="1:7" x14ac:dyDescent="0.25">
      <c r="A28" s="38" t="s">
        <v>36</v>
      </c>
      <c r="B28" s="22"/>
      <c r="C28" s="22"/>
      <c r="D28" s="22"/>
      <c r="E28" s="22"/>
      <c r="F28" s="5">
        <f>SUM(B28:E28)</f>
        <v>0</v>
      </c>
      <c r="G28" s="15"/>
    </row>
    <row r="29" spans="1:7" x14ac:dyDescent="0.25">
      <c r="A29" s="38" t="s">
        <v>37</v>
      </c>
      <c r="B29" s="22"/>
      <c r="C29" s="22"/>
      <c r="D29" s="22"/>
      <c r="E29" s="22">
        <v>5000</v>
      </c>
      <c r="F29" s="5">
        <f t="shared" ref="F29" si="2">SUM(B29:E29)</f>
        <v>5000</v>
      </c>
      <c r="G29" s="15"/>
    </row>
    <row r="30" spans="1:7" x14ac:dyDescent="0.25">
      <c r="A30" s="38" t="s">
        <v>636</v>
      </c>
      <c r="B30" s="5">
        <f>SUM(B25:B29)</f>
        <v>0</v>
      </c>
      <c r="C30" s="5">
        <f>SUM(C25:C29)</f>
        <v>0</v>
      </c>
      <c r="D30" s="5">
        <f>SUM(D25:D29)</f>
        <v>0</v>
      </c>
      <c r="E30" s="5">
        <f>SUM(E25:E29)</f>
        <v>75000</v>
      </c>
      <c r="F30" s="80">
        <f>SUM(F25:F29)</f>
        <v>75000</v>
      </c>
      <c r="G30" s="15"/>
    </row>
    <row r="31" spans="1:7" x14ac:dyDescent="0.25">
      <c r="A31" s="111" t="s">
        <v>690</v>
      </c>
      <c r="B31" s="128"/>
      <c r="C31" s="128"/>
      <c r="D31" s="128"/>
      <c r="E31" s="128"/>
      <c r="F31" s="129"/>
      <c r="G31" s="15"/>
    </row>
    <row r="32" spans="1:7" x14ac:dyDescent="0.25">
      <c r="A32" s="89"/>
      <c r="B32" s="128"/>
      <c r="C32" s="128"/>
      <c r="D32" s="128"/>
      <c r="E32" s="128"/>
      <c r="F32" s="129"/>
      <c r="G32" s="15"/>
    </row>
    <row r="33" spans="1:7" ht="34.5" customHeight="1" x14ac:dyDescent="0.25">
      <c r="A33" s="148" t="s">
        <v>669</v>
      </c>
      <c r="B33" s="149"/>
      <c r="C33" s="149"/>
      <c r="D33" s="149"/>
      <c r="E33" s="149"/>
      <c r="F33" s="149"/>
      <c r="G33" s="15"/>
    </row>
    <row r="34" spans="1:7" ht="35.25" customHeight="1" x14ac:dyDescent="0.25">
      <c r="A34" s="40" t="s">
        <v>634</v>
      </c>
      <c r="B34" s="4" t="s">
        <v>20</v>
      </c>
      <c r="C34" s="4" t="s">
        <v>38</v>
      </c>
      <c r="D34" s="4" t="s">
        <v>30</v>
      </c>
      <c r="E34" s="4" t="s">
        <v>31</v>
      </c>
      <c r="F34" s="4" t="s">
        <v>32</v>
      </c>
      <c r="G34" s="15"/>
    </row>
    <row r="35" spans="1:7" x14ac:dyDescent="0.25">
      <c r="A35" s="38" t="s">
        <v>33</v>
      </c>
      <c r="B35" s="5">
        <f t="shared" ref="B35:E39" si="3">B25*B16</f>
        <v>0</v>
      </c>
      <c r="C35" s="5">
        <f t="shared" si="3"/>
        <v>0</v>
      </c>
      <c r="D35" s="5">
        <f t="shared" si="3"/>
        <v>0</v>
      </c>
      <c r="E35" s="5">
        <f t="shared" si="3"/>
        <v>1000</v>
      </c>
      <c r="F35" s="5">
        <f>SUM(B35:E35)</f>
        <v>1000</v>
      </c>
      <c r="G35" s="15"/>
    </row>
    <row r="36" spans="1:7" x14ac:dyDescent="0.25">
      <c r="A36" s="38" t="s">
        <v>34</v>
      </c>
      <c r="B36" s="5">
        <f t="shared" si="3"/>
        <v>0</v>
      </c>
      <c r="C36" s="5">
        <f t="shared" si="3"/>
        <v>0</v>
      </c>
      <c r="D36" s="5">
        <f t="shared" si="3"/>
        <v>0</v>
      </c>
      <c r="E36" s="5">
        <f t="shared" si="3"/>
        <v>0</v>
      </c>
      <c r="F36" s="5">
        <f>SUM(B36:E36)</f>
        <v>0</v>
      </c>
      <c r="G36" s="15"/>
    </row>
    <row r="37" spans="1:7" x14ac:dyDescent="0.25">
      <c r="A37" s="38" t="s">
        <v>35</v>
      </c>
      <c r="B37" s="5">
        <f t="shared" si="3"/>
        <v>0</v>
      </c>
      <c r="C37" s="5">
        <f t="shared" si="3"/>
        <v>0</v>
      </c>
      <c r="D37" s="5">
        <f t="shared" si="3"/>
        <v>0</v>
      </c>
      <c r="E37" s="5">
        <f t="shared" si="3"/>
        <v>44850</v>
      </c>
      <c r="F37" s="5">
        <f>SUM(B37:E37)</f>
        <v>44850</v>
      </c>
      <c r="G37" s="15"/>
    </row>
    <row r="38" spans="1:7" x14ac:dyDescent="0.25">
      <c r="A38" s="38" t="s">
        <v>36</v>
      </c>
      <c r="B38" s="5">
        <f t="shared" si="3"/>
        <v>0</v>
      </c>
      <c r="C38" s="5">
        <f t="shared" si="3"/>
        <v>0</v>
      </c>
      <c r="D38" s="5">
        <f t="shared" si="3"/>
        <v>0</v>
      </c>
      <c r="E38" s="5">
        <f t="shared" si="3"/>
        <v>0</v>
      </c>
      <c r="F38" s="5">
        <f>SUM(B38:E38)</f>
        <v>0</v>
      </c>
      <c r="G38" s="15"/>
    </row>
    <row r="39" spans="1:7" x14ac:dyDescent="0.25">
      <c r="A39" s="38" t="s">
        <v>37</v>
      </c>
      <c r="B39" s="5">
        <f t="shared" si="3"/>
        <v>0</v>
      </c>
      <c r="C39" s="5">
        <f t="shared" si="3"/>
        <v>0</v>
      </c>
      <c r="D39" s="5">
        <f t="shared" si="3"/>
        <v>0</v>
      </c>
      <c r="E39" s="5">
        <f t="shared" si="3"/>
        <v>2000</v>
      </c>
      <c r="F39" s="5">
        <f>SUM(B39:E39)</f>
        <v>2000</v>
      </c>
      <c r="G39" s="15"/>
    </row>
    <row r="40" spans="1:7" ht="30" x14ac:dyDescent="0.25">
      <c r="A40" s="39" t="s">
        <v>646</v>
      </c>
      <c r="B40" s="8">
        <f>SUM(B35:B39)</f>
        <v>0</v>
      </c>
      <c r="C40" s="8">
        <f>SUM(C35:C39)</f>
        <v>0</v>
      </c>
      <c r="D40" s="8">
        <f t="shared" ref="D40:E40" si="4">SUM(D35:D39)</f>
        <v>0</v>
      </c>
      <c r="E40" s="8">
        <f t="shared" si="4"/>
        <v>47850</v>
      </c>
      <c r="F40" s="9">
        <f t="shared" ref="F40" si="5">SUM(B40:E40)</f>
        <v>47850</v>
      </c>
      <c r="G40" s="15"/>
    </row>
    <row r="41" spans="1:7" x14ac:dyDescent="0.25">
      <c r="A41" s="39" t="s">
        <v>648</v>
      </c>
      <c r="B41" s="10">
        <f>IF(B30=0,0,B40/B30*1)</f>
        <v>0</v>
      </c>
      <c r="C41" s="10">
        <f t="shared" ref="C41:F41" si="6">IF(C30=0,0,C40/C30*1)</f>
        <v>0</v>
      </c>
      <c r="D41" s="10">
        <f t="shared" si="6"/>
        <v>0</v>
      </c>
      <c r="E41" s="10">
        <f t="shared" si="6"/>
        <v>0.63800000000000001</v>
      </c>
      <c r="F41" s="124">
        <f t="shared" si="6"/>
        <v>0.63800000000000001</v>
      </c>
      <c r="G41" s="15"/>
    </row>
    <row r="42" spans="1:7" x14ac:dyDescent="0.25">
      <c r="A42" s="114" t="s">
        <v>649</v>
      </c>
      <c r="B42" s="128"/>
      <c r="C42" s="128"/>
      <c r="D42" s="128"/>
      <c r="E42" s="128"/>
      <c r="F42" s="128"/>
      <c r="G42" s="15"/>
    </row>
    <row r="43" spans="1:7" x14ac:dyDescent="0.25">
      <c r="A43" s="90"/>
      <c r="B43" s="128"/>
      <c r="C43" s="128"/>
      <c r="D43" s="128"/>
      <c r="E43" s="128"/>
      <c r="F43" s="128"/>
      <c r="G43" s="15"/>
    </row>
    <row r="44" spans="1:7" s="2" customFormat="1" x14ac:dyDescent="0.25">
      <c r="A44" s="20"/>
      <c r="B44"/>
      <c r="C44"/>
      <c r="D44"/>
      <c r="E44"/>
      <c r="F44"/>
      <c r="G44" s="91"/>
    </row>
    <row r="45" spans="1:7" x14ac:dyDescent="0.25">
      <c r="A45" s="146" t="s">
        <v>670</v>
      </c>
      <c r="B45" s="147"/>
      <c r="C45" s="147"/>
      <c r="D45" s="147"/>
      <c r="E45" s="147"/>
      <c r="F45" s="147"/>
      <c r="G45" s="15"/>
    </row>
    <row r="46" spans="1:7" x14ac:dyDescent="0.25">
      <c r="A46" s="36" t="s">
        <v>46</v>
      </c>
      <c r="B46" s="6" t="s">
        <v>53</v>
      </c>
      <c r="C46" s="7" t="s">
        <v>43</v>
      </c>
      <c r="D46" s="7" t="s">
        <v>44</v>
      </c>
      <c r="E46" s="7" t="s">
        <v>45</v>
      </c>
      <c r="F46" s="7" t="s">
        <v>32</v>
      </c>
      <c r="G46" s="15"/>
    </row>
    <row r="47" spans="1:7" s="2" customFormat="1" x14ac:dyDescent="0.25">
      <c r="A47" s="29" t="s">
        <v>47</v>
      </c>
      <c r="B47" s="6" t="s">
        <v>54</v>
      </c>
      <c r="C47" s="83">
        <f>C11</f>
        <v>15950</v>
      </c>
      <c r="D47" s="83">
        <f>D11</f>
        <v>15950</v>
      </c>
      <c r="E47" s="83">
        <f>E11</f>
        <v>15950</v>
      </c>
      <c r="F47" s="83">
        <f>F11</f>
        <v>47850</v>
      </c>
      <c r="G47" s="91"/>
    </row>
    <row r="48" spans="1:7" x14ac:dyDescent="0.25">
      <c r="A48" s="36" t="s">
        <v>48</v>
      </c>
      <c r="B48" s="6" t="s">
        <v>49</v>
      </c>
      <c r="C48" s="23"/>
      <c r="D48" s="23"/>
      <c r="E48" s="23"/>
      <c r="F48" s="85">
        <f t="shared" ref="F48:F51" si="7">SUM(C48:E48)</f>
        <v>0</v>
      </c>
    </row>
    <row r="49" spans="1:7" x14ac:dyDescent="0.25">
      <c r="A49" s="36" t="s">
        <v>48</v>
      </c>
      <c r="B49" s="6" t="s">
        <v>50</v>
      </c>
      <c r="C49" s="23"/>
      <c r="D49" s="23"/>
      <c r="E49" s="23"/>
      <c r="F49" s="85">
        <f t="shared" si="7"/>
        <v>0</v>
      </c>
      <c r="G49" s="15"/>
    </row>
    <row r="50" spans="1:7" x14ac:dyDescent="0.25">
      <c r="A50" s="36" t="s">
        <v>51</v>
      </c>
      <c r="B50" s="6" t="s">
        <v>49</v>
      </c>
      <c r="C50" s="23">
        <v>9050</v>
      </c>
      <c r="D50" s="23">
        <v>9050</v>
      </c>
      <c r="E50" s="23">
        <v>9050</v>
      </c>
      <c r="F50" s="85">
        <f t="shared" si="7"/>
        <v>27150</v>
      </c>
      <c r="G50" s="15" t="s">
        <v>697</v>
      </c>
    </row>
    <row r="51" spans="1:7" x14ac:dyDescent="0.25">
      <c r="A51" s="36" t="s">
        <v>51</v>
      </c>
      <c r="B51" s="6" t="s">
        <v>50</v>
      </c>
      <c r="C51" s="23"/>
      <c r="D51" s="23"/>
      <c r="E51" s="23"/>
      <c r="F51" s="85">
        <f t="shared" si="7"/>
        <v>0</v>
      </c>
      <c r="G51" s="15"/>
    </row>
    <row r="52" spans="1:7" s="2" customFormat="1" x14ac:dyDescent="0.25">
      <c r="A52" s="29" t="s">
        <v>639</v>
      </c>
      <c r="B52" s="6" t="s">
        <v>54</v>
      </c>
      <c r="C52" s="83">
        <f>SUM(C47:C51)</f>
        <v>25000</v>
      </c>
      <c r="D52" s="83">
        <f t="shared" ref="D52:E52" si="8">SUM(D47:D51)</f>
        <v>25000</v>
      </c>
      <c r="E52" s="83">
        <f t="shared" si="8"/>
        <v>25000</v>
      </c>
      <c r="F52" s="83">
        <f>SUM(C52:E52)</f>
        <v>75000</v>
      </c>
      <c r="G52" s="91"/>
    </row>
    <row r="53" spans="1:7" s="2" customFormat="1" x14ac:dyDescent="0.25">
      <c r="A53" s="21" t="s">
        <v>647</v>
      </c>
      <c r="B53" s="130">
        <f>IF(F52=0,0,F47/F52)</f>
        <v>0.63800000000000001</v>
      </c>
      <c r="G53" s="91"/>
    </row>
    <row r="54" spans="1:7" x14ac:dyDescent="0.25">
      <c r="A54" s="114" t="s">
        <v>676</v>
      </c>
      <c r="B54" s="92"/>
      <c r="G54" s="15"/>
    </row>
    <row r="55" spans="1:7" x14ac:dyDescent="0.25">
      <c r="A55" s="89"/>
      <c r="B55" s="92"/>
      <c r="G55" s="15"/>
    </row>
    <row r="56" spans="1:7" x14ac:dyDescent="0.25">
      <c r="A56" s="112" t="s">
        <v>62</v>
      </c>
      <c r="G56" s="15"/>
    </row>
    <row r="57" spans="1:7" ht="15.75" thickBot="1" x14ac:dyDescent="0.3">
      <c r="A57" s="113" t="s">
        <v>691</v>
      </c>
      <c r="B57" s="93"/>
      <c r="C57" s="93"/>
      <c r="D57" s="93"/>
      <c r="E57" s="93"/>
      <c r="F57" s="93"/>
      <c r="G57" s="16"/>
    </row>
    <row r="58" spans="1:7" x14ac:dyDescent="0.25">
      <c r="A58" s="12"/>
    </row>
    <row r="59" spans="1:7" ht="15.75" thickBot="1" x14ac:dyDescent="0.3">
      <c r="A59" s="12"/>
    </row>
    <row r="60" spans="1:7" x14ac:dyDescent="0.25">
      <c r="A60" s="19" t="s">
        <v>686</v>
      </c>
      <c r="B60" s="86"/>
      <c r="C60" s="86"/>
      <c r="D60" s="86"/>
      <c r="E60" s="86"/>
      <c r="F60" s="86"/>
      <c r="G60" s="14"/>
    </row>
    <row r="61" spans="1:7" x14ac:dyDescent="0.25">
      <c r="A61" s="126" t="s">
        <v>683</v>
      </c>
      <c r="G61" s="15"/>
    </row>
    <row r="62" spans="1:7" x14ac:dyDescent="0.25">
      <c r="A62" s="21"/>
      <c r="G62" s="15"/>
    </row>
    <row r="63" spans="1:7" ht="15" customHeight="1" x14ac:dyDescent="0.25">
      <c r="A63" s="150" t="s">
        <v>671</v>
      </c>
      <c r="B63" s="151"/>
      <c r="C63" s="151"/>
      <c r="D63" s="151"/>
      <c r="E63" s="151"/>
      <c r="F63" s="151"/>
      <c r="G63" s="15"/>
    </row>
    <row r="64" spans="1:7" x14ac:dyDescent="0.25">
      <c r="A64" s="35" t="s">
        <v>680</v>
      </c>
      <c r="B64" s="78"/>
      <c r="C64" s="7" t="s">
        <v>43</v>
      </c>
      <c r="D64" s="7" t="s">
        <v>44</v>
      </c>
      <c r="E64" s="7" t="s">
        <v>45</v>
      </c>
      <c r="F64" s="11" t="s">
        <v>32</v>
      </c>
      <c r="G64" s="15"/>
    </row>
    <row r="65" spans="1:7" x14ac:dyDescent="0.25">
      <c r="A65" s="35" t="s">
        <v>41</v>
      </c>
      <c r="B65" s="78"/>
      <c r="C65" s="23">
        <v>15000</v>
      </c>
      <c r="D65" s="23">
        <v>15000</v>
      </c>
      <c r="E65" s="23">
        <v>15000</v>
      </c>
      <c r="F65" s="83">
        <f>SUM(C65:E65)</f>
        <v>45000</v>
      </c>
      <c r="G65" s="15"/>
    </row>
    <row r="66" spans="1:7" x14ac:dyDescent="0.25">
      <c r="A66" s="35" t="s">
        <v>42</v>
      </c>
      <c r="B66" s="78"/>
      <c r="C66" s="23">
        <v>5000</v>
      </c>
      <c r="D66" s="23">
        <v>5000</v>
      </c>
      <c r="E66" s="23">
        <v>5000</v>
      </c>
      <c r="F66" s="83">
        <f t="shared" ref="F66:F67" si="9">SUM(C66:E66)</f>
        <v>15000</v>
      </c>
      <c r="G66" s="15"/>
    </row>
    <row r="67" spans="1:7" x14ac:dyDescent="0.25">
      <c r="A67" s="35" t="s">
        <v>664</v>
      </c>
      <c r="B67" s="78"/>
      <c r="C67" s="23">
        <v>5000</v>
      </c>
      <c r="D67" s="23">
        <v>5000</v>
      </c>
      <c r="E67" s="23">
        <v>5000</v>
      </c>
      <c r="F67" s="83">
        <f t="shared" si="9"/>
        <v>15000</v>
      </c>
      <c r="G67" s="15"/>
    </row>
    <row r="68" spans="1:7" x14ac:dyDescent="0.25">
      <c r="A68" s="35" t="s">
        <v>40</v>
      </c>
      <c r="B68" s="78"/>
      <c r="C68" s="23">
        <v>0</v>
      </c>
      <c r="D68" s="23">
        <v>0</v>
      </c>
      <c r="E68" s="23">
        <v>0</v>
      </c>
      <c r="F68" s="83">
        <f>SUM(C68:E68)</f>
        <v>0</v>
      </c>
      <c r="G68" s="15"/>
    </row>
    <row r="69" spans="1:7" x14ac:dyDescent="0.25">
      <c r="A69" s="87" t="s">
        <v>689</v>
      </c>
      <c r="B69" s="79"/>
      <c r="C69" s="83">
        <f>SUM(C65:C68)</f>
        <v>25000</v>
      </c>
      <c r="D69" s="83">
        <f t="shared" ref="D69" si="10">SUM(D65:D68)</f>
        <v>25000</v>
      </c>
      <c r="E69" s="83">
        <f>SUM(E65:E68)</f>
        <v>25000</v>
      </c>
      <c r="F69" s="123">
        <f>SUM(C69:E69)</f>
        <v>75000</v>
      </c>
      <c r="G69" s="15"/>
    </row>
    <row r="70" spans="1:7" s="2" customFormat="1" x14ac:dyDescent="0.25">
      <c r="A70" s="87" t="s">
        <v>55</v>
      </c>
      <c r="B70" s="79"/>
      <c r="C70" s="83">
        <v>23150</v>
      </c>
      <c r="D70" s="83">
        <v>25000</v>
      </c>
      <c r="E70" s="83">
        <v>25000</v>
      </c>
      <c r="F70" s="83">
        <f>SUM(C70:E70)</f>
        <v>73150</v>
      </c>
      <c r="G70" s="91"/>
    </row>
    <row r="71" spans="1:7" x14ac:dyDescent="0.25">
      <c r="A71" s="21"/>
      <c r="B71" s="2"/>
      <c r="C71" s="127"/>
      <c r="D71" s="127"/>
      <c r="E71" s="127"/>
      <c r="F71" s="127"/>
      <c r="G71" s="15"/>
    </row>
    <row r="72" spans="1:7" hidden="1" x14ac:dyDescent="0.25">
      <c r="A72" s="21"/>
      <c r="G72" s="15"/>
    </row>
    <row r="73" spans="1:7" hidden="1" x14ac:dyDescent="0.25">
      <c r="A73" s="21" t="s">
        <v>52</v>
      </c>
      <c r="G73" s="15"/>
    </row>
    <row r="74" spans="1:7" ht="30" hidden="1" x14ac:dyDescent="0.25">
      <c r="A74" s="88" t="s">
        <v>634</v>
      </c>
      <c r="B74" s="4" t="s">
        <v>20</v>
      </c>
      <c r="C74" s="4" t="s">
        <v>29</v>
      </c>
      <c r="D74" s="4" t="s">
        <v>30</v>
      </c>
      <c r="E74" s="4" t="s">
        <v>31</v>
      </c>
      <c r="G74" s="15"/>
    </row>
    <row r="75" spans="1:7" hidden="1" x14ac:dyDescent="0.25">
      <c r="A75" s="38" t="s">
        <v>33</v>
      </c>
      <c r="B75" s="3">
        <v>1</v>
      </c>
      <c r="C75" s="3">
        <v>1</v>
      </c>
      <c r="D75" s="3">
        <v>1</v>
      </c>
      <c r="E75" s="3">
        <v>1</v>
      </c>
      <c r="G75" s="15"/>
    </row>
    <row r="76" spans="1:7" hidden="1" x14ac:dyDescent="0.25">
      <c r="A76" s="38" t="s">
        <v>34</v>
      </c>
      <c r="B76" s="3">
        <v>1</v>
      </c>
      <c r="C76" s="3">
        <v>0.7</v>
      </c>
      <c r="D76" s="3">
        <v>0.6</v>
      </c>
      <c r="E76" s="3">
        <v>0.5</v>
      </c>
      <c r="G76" s="15"/>
    </row>
    <row r="77" spans="1:7" hidden="1" x14ac:dyDescent="0.25">
      <c r="A77" s="38" t="s">
        <v>35</v>
      </c>
      <c r="B77" s="3">
        <v>1</v>
      </c>
      <c r="C77" s="3">
        <v>0.8</v>
      </c>
      <c r="D77" s="3">
        <v>0.75</v>
      </c>
      <c r="E77" s="3">
        <v>0.65</v>
      </c>
      <c r="G77" s="15"/>
    </row>
    <row r="78" spans="1:7" hidden="1" x14ac:dyDescent="0.25">
      <c r="A78" s="38" t="s">
        <v>36</v>
      </c>
      <c r="B78" s="3">
        <v>1</v>
      </c>
      <c r="C78" s="3">
        <v>0.45</v>
      </c>
      <c r="D78" s="3">
        <v>0.35</v>
      </c>
      <c r="E78" s="3">
        <v>0.25</v>
      </c>
      <c r="G78" s="15"/>
    </row>
    <row r="79" spans="1:7" hidden="1" x14ac:dyDescent="0.25">
      <c r="A79" s="38" t="s">
        <v>37</v>
      </c>
      <c r="B79" s="3">
        <v>1</v>
      </c>
      <c r="C79" s="3">
        <v>0.6</v>
      </c>
      <c r="D79" s="3">
        <v>0.5</v>
      </c>
      <c r="E79" s="3">
        <v>0.4</v>
      </c>
      <c r="G79" s="15"/>
    </row>
    <row r="80" spans="1:7" hidden="1" x14ac:dyDescent="0.25">
      <c r="A80" s="31"/>
      <c r="B80" s="77"/>
      <c r="C80" s="77"/>
      <c r="D80" s="77"/>
      <c r="E80" s="77"/>
      <c r="G80" s="15"/>
    </row>
    <row r="81" spans="1:7" x14ac:dyDescent="0.25">
      <c r="A81" s="20"/>
      <c r="G81" s="15"/>
    </row>
    <row r="82" spans="1:7" ht="35.25" customHeight="1" x14ac:dyDescent="0.25">
      <c r="A82" s="146" t="s">
        <v>694</v>
      </c>
      <c r="B82" s="147"/>
      <c r="C82" s="147"/>
      <c r="D82" s="147"/>
      <c r="E82" s="147"/>
      <c r="F82" s="147"/>
      <c r="G82" s="15"/>
    </row>
    <row r="83" spans="1:7" ht="30" x14ac:dyDescent="0.25">
      <c r="A83" s="40" t="s">
        <v>634</v>
      </c>
      <c r="B83" s="4" t="s">
        <v>20</v>
      </c>
      <c r="C83" s="4" t="s">
        <v>38</v>
      </c>
      <c r="D83" s="4" t="s">
        <v>30</v>
      </c>
      <c r="E83" s="4" t="s">
        <v>31</v>
      </c>
      <c r="F83" s="4" t="s">
        <v>32</v>
      </c>
      <c r="G83" s="15"/>
    </row>
    <row r="84" spans="1:7" x14ac:dyDescent="0.25">
      <c r="A84" s="38" t="s">
        <v>33</v>
      </c>
      <c r="B84" s="22"/>
      <c r="C84" s="22"/>
      <c r="D84" s="22"/>
      <c r="E84" s="22"/>
      <c r="F84" s="5">
        <f>SUM(B84:E84)</f>
        <v>0</v>
      </c>
      <c r="G84" s="15"/>
    </row>
    <row r="85" spans="1:7" x14ac:dyDescent="0.25">
      <c r="A85" s="38" t="s">
        <v>34</v>
      </c>
      <c r="B85" s="23"/>
      <c r="C85" s="23"/>
      <c r="D85" s="23"/>
      <c r="E85" s="23"/>
      <c r="F85" s="5">
        <f>SUM(B85:E85)</f>
        <v>0</v>
      </c>
      <c r="G85" s="15"/>
    </row>
    <row r="86" spans="1:7" x14ac:dyDescent="0.25">
      <c r="A86" s="38" t="s">
        <v>35</v>
      </c>
      <c r="B86" s="22">
        <v>75000</v>
      </c>
      <c r="C86" s="22"/>
      <c r="D86" s="22"/>
      <c r="E86" s="22"/>
      <c r="F86" s="5">
        <f>SUM(B86:E86)</f>
        <v>75000</v>
      </c>
      <c r="G86" s="15"/>
    </row>
    <row r="87" spans="1:7" x14ac:dyDescent="0.25">
      <c r="A87" s="38" t="s">
        <v>36</v>
      </c>
      <c r="B87" s="22"/>
      <c r="C87" s="22"/>
      <c r="D87" s="22"/>
      <c r="E87" s="22"/>
      <c r="F87" s="5">
        <f>SUM(B87:E87)</f>
        <v>0</v>
      </c>
      <c r="G87" s="15"/>
    </row>
    <row r="88" spans="1:7" x14ac:dyDescent="0.25">
      <c r="A88" s="38" t="s">
        <v>37</v>
      </c>
      <c r="B88" s="22"/>
      <c r="C88" s="22"/>
      <c r="D88" s="22"/>
      <c r="E88" s="22"/>
      <c r="F88" s="5">
        <f t="shared" ref="F88" si="11">SUM(B88:E88)</f>
        <v>0</v>
      </c>
      <c r="G88" s="15"/>
    </row>
    <row r="89" spans="1:7" x14ac:dyDescent="0.25">
      <c r="A89" s="38" t="s">
        <v>636</v>
      </c>
      <c r="B89" s="5">
        <f>SUM(B84:B88)</f>
        <v>75000</v>
      </c>
      <c r="C89" s="5">
        <f>SUM(C84:C88)</f>
        <v>0</v>
      </c>
      <c r="D89" s="5">
        <f>SUM(D84:D88)</f>
        <v>0</v>
      </c>
      <c r="E89" s="5">
        <f>SUM(E84:E88)</f>
        <v>0</v>
      </c>
      <c r="F89" s="80">
        <f>SUM(F84:F88)</f>
        <v>75000</v>
      </c>
      <c r="G89" s="15"/>
    </row>
    <row r="90" spans="1:7" x14ac:dyDescent="0.25">
      <c r="A90" s="111" t="s">
        <v>690</v>
      </c>
      <c r="B90" s="128"/>
      <c r="C90" s="128"/>
      <c r="D90" s="128"/>
      <c r="E90" s="128"/>
      <c r="F90" s="129"/>
      <c r="G90" s="15"/>
    </row>
    <row r="91" spans="1:7" x14ac:dyDescent="0.25">
      <c r="A91" s="89"/>
      <c r="B91" s="128"/>
      <c r="C91" s="128"/>
      <c r="D91" s="128"/>
      <c r="E91" s="128"/>
      <c r="F91" s="129"/>
      <c r="G91" s="15"/>
    </row>
    <row r="92" spans="1:7" ht="32.25" customHeight="1" x14ac:dyDescent="0.25">
      <c r="A92" s="148" t="s">
        <v>669</v>
      </c>
      <c r="B92" s="149"/>
      <c r="C92" s="149"/>
      <c r="D92" s="149"/>
      <c r="E92" s="149"/>
      <c r="F92" s="149"/>
      <c r="G92" s="15"/>
    </row>
    <row r="93" spans="1:7" ht="30" x14ac:dyDescent="0.25">
      <c r="A93" s="40" t="s">
        <v>634</v>
      </c>
      <c r="B93" s="4" t="s">
        <v>20</v>
      </c>
      <c r="C93" s="4" t="s">
        <v>38</v>
      </c>
      <c r="D93" s="4" t="s">
        <v>30</v>
      </c>
      <c r="E93" s="4" t="s">
        <v>31</v>
      </c>
      <c r="F93" s="4" t="s">
        <v>32</v>
      </c>
      <c r="G93" s="15"/>
    </row>
    <row r="94" spans="1:7" x14ac:dyDescent="0.25">
      <c r="A94" s="38" t="s">
        <v>33</v>
      </c>
      <c r="B94" s="5">
        <f t="shared" ref="B94:E98" si="12">B84*B75</f>
        <v>0</v>
      </c>
      <c r="C94" s="5">
        <f t="shared" si="12"/>
        <v>0</v>
      </c>
      <c r="D94" s="5">
        <f t="shared" si="12"/>
        <v>0</v>
      </c>
      <c r="E94" s="5">
        <f t="shared" si="12"/>
        <v>0</v>
      </c>
      <c r="F94" s="5">
        <f>SUM(B94:E94)</f>
        <v>0</v>
      </c>
      <c r="G94" s="15"/>
    </row>
    <row r="95" spans="1:7" x14ac:dyDescent="0.25">
      <c r="A95" s="38" t="s">
        <v>34</v>
      </c>
      <c r="B95" s="5">
        <f t="shared" si="12"/>
        <v>0</v>
      </c>
      <c r="C95" s="5">
        <f t="shared" si="12"/>
        <v>0</v>
      </c>
      <c r="D95" s="5">
        <f t="shared" si="12"/>
        <v>0</v>
      </c>
      <c r="E95" s="5">
        <f t="shared" si="12"/>
        <v>0</v>
      </c>
      <c r="F95" s="5">
        <f>SUM(B95:E95)</f>
        <v>0</v>
      </c>
      <c r="G95" s="15"/>
    </row>
    <row r="96" spans="1:7" x14ac:dyDescent="0.25">
      <c r="A96" s="38" t="s">
        <v>35</v>
      </c>
      <c r="B96" s="5">
        <f t="shared" si="12"/>
        <v>75000</v>
      </c>
      <c r="C96" s="5">
        <f t="shared" si="12"/>
        <v>0</v>
      </c>
      <c r="D96" s="5">
        <f t="shared" si="12"/>
        <v>0</v>
      </c>
      <c r="E96" s="5">
        <f t="shared" si="12"/>
        <v>0</v>
      </c>
      <c r="F96" s="5">
        <f>SUM(B96:E96)</f>
        <v>75000</v>
      </c>
      <c r="G96" s="15"/>
    </row>
    <row r="97" spans="1:7" x14ac:dyDescent="0.25">
      <c r="A97" s="38" t="s">
        <v>36</v>
      </c>
      <c r="B97" s="5">
        <f t="shared" si="12"/>
        <v>0</v>
      </c>
      <c r="C97" s="5">
        <f t="shared" si="12"/>
        <v>0</v>
      </c>
      <c r="D97" s="5">
        <f t="shared" si="12"/>
        <v>0</v>
      </c>
      <c r="E97" s="5">
        <f t="shared" si="12"/>
        <v>0</v>
      </c>
      <c r="F97" s="5">
        <f>SUM(B97:E97)</f>
        <v>0</v>
      </c>
      <c r="G97" s="15"/>
    </row>
    <row r="98" spans="1:7" x14ac:dyDescent="0.25">
      <c r="A98" s="38" t="s">
        <v>37</v>
      </c>
      <c r="B98" s="5">
        <f t="shared" si="12"/>
        <v>0</v>
      </c>
      <c r="C98" s="5">
        <f t="shared" si="12"/>
        <v>0</v>
      </c>
      <c r="D98" s="5">
        <f t="shared" si="12"/>
        <v>0</v>
      </c>
      <c r="E98" s="5">
        <f t="shared" si="12"/>
        <v>0</v>
      </c>
      <c r="F98" s="5">
        <f>SUM(B98:E98)</f>
        <v>0</v>
      </c>
      <c r="G98" s="15"/>
    </row>
    <row r="99" spans="1:7" ht="30" x14ac:dyDescent="0.25">
      <c r="A99" s="39" t="s">
        <v>646</v>
      </c>
      <c r="B99" s="8">
        <f>SUM(B94:B98)</f>
        <v>75000</v>
      </c>
      <c r="C99" s="8">
        <f>SUM(C94:C98)</f>
        <v>0</v>
      </c>
      <c r="D99" s="8">
        <f t="shared" ref="D99:E99" si="13">SUM(D94:D98)</f>
        <v>0</v>
      </c>
      <c r="E99" s="8">
        <f t="shared" si="13"/>
        <v>0</v>
      </c>
      <c r="F99" s="9">
        <f t="shared" ref="F99" si="14">SUM(B99:E99)</f>
        <v>75000</v>
      </c>
      <c r="G99" s="15"/>
    </row>
    <row r="100" spans="1:7" x14ac:dyDescent="0.25">
      <c r="A100" s="39" t="s">
        <v>648</v>
      </c>
      <c r="B100" s="10">
        <f>IF(B89=0,0,B99/B89*1)</f>
        <v>1</v>
      </c>
      <c r="C100" s="10">
        <f t="shared" ref="C100:F100" si="15">IF(C89=0,0,C99/C89*1)</f>
        <v>0</v>
      </c>
      <c r="D100" s="10">
        <f t="shared" si="15"/>
        <v>0</v>
      </c>
      <c r="E100" s="10">
        <f t="shared" si="15"/>
        <v>0</v>
      </c>
      <c r="F100" s="124">
        <f t="shared" si="15"/>
        <v>1</v>
      </c>
      <c r="G100" s="15"/>
    </row>
    <row r="101" spans="1:7" x14ac:dyDescent="0.25">
      <c r="A101" s="114" t="s">
        <v>649</v>
      </c>
      <c r="B101" s="128"/>
      <c r="C101" s="128"/>
      <c r="D101" s="128"/>
      <c r="E101" s="128"/>
      <c r="F101" s="128"/>
      <c r="G101" s="15"/>
    </row>
    <row r="102" spans="1:7" x14ac:dyDescent="0.25">
      <c r="A102" s="31"/>
      <c r="B102" s="128"/>
      <c r="C102" s="128"/>
      <c r="D102" s="128"/>
      <c r="E102" s="128"/>
      <c r="F102" s="128"/>
      <c r="G102" s="15"/>
    </row>
    <row r="103" spans="1:7" x14ac:dyDescent="0.25">
      <c r="A103" s="20"/>
      <c r="G103" s="15"/>
    </row>
    <row r="104" spans="1:7" x14ac:dyDescent="0.25">
      <c r="A104" s="146" t="s">
        <v>670</v>
      </c>
      <c r="B104" s="147"/>
      <c r="C104" s="147"/>
      <c r="D104" s="147"/>
      <c r="E104" s="147"/>
      <c r="F104" s="147"/>
      <c r="G104" s="15"/>
    </row>
    <row r="105" spans="1:7" x14ac:dyDescent="0.25">
      <c r="A105" s="36" t="s">
        <v>46</v>
      </c>
      <c r="B105" s="6" t="s">
        <v>53</v>
      </c>
      <c r="C105" s="7" t="s">
        <v>43</v>
      </c>
      <c r="D105" s="7" t="s">
        <v>44</v>
      </c>
      <c r="E105" s="7" t="s">
        <v>45</v>
      </c>
      <c r="F105" s="7" t="s">
        <v>32</v>
      </c>
      <c r="G105" s="15"/>
    </row>
    <row r="106" spans="1:7" s="2" customFormat="1" x14ac:dyDescent="0.25">
      <c r="A106" s="29" t="s">
        <v>47</v>
      </c>
      <c r="B106" s="6" t="s">
        <v>54</v>
      </c>
      <c r="C106" s="83">
        <f>C70</f>
        <v>23150</v>
      </c>
      <c r="D106" s="83">
        <f>D70</f>
        <v>25000</v>
      </c>
      <c r="E106" s="83">
        <f>E70</f>
        <v>25000</v>
      </c>
      <c r="F106" s="83">
        <f>F70</f>
        <v>73150</v>
      </c>
      <c r="G106" s="91"/>
    </row>
    <row r="107" spans="1:7" x14ac:dyDescent="0.25">
      <c r="A107" s="36" t="s">
        <v>48</v>
      </c>
      <c r="B107" s="6" t="s">
        <v>49</v>
      </c>
      <c r="C107" s="23">
        <v>1850</v>
      </c>
      <c r="D107" s="23"/>
      <c r="E107" s="23"/>
      <c r="F107" s="85">
        <f t="shared" ref="F107:F110" si="16">SUM(C107:E107)</f>
        <v>1850</v>
      </c>
      <c r="G107" s="15"/>
    </row>
    <row r="108" spans="1:7" x14ac:dyDescent="0.25">
      <c r="A108" s="36" t="s">
        <v>48</v>
      </c>
      <c r="B108" s="6" t="s">
        <v>50</v>
      </c>
      <c r="C108" s="23"/>
      <c r="D108" s="23"/>
      <c r="E108" s="23"/>
      <c r="F108" s="85">
        <f t="shared" si="16"/>
        <v>0</v>
      </c>
      <c r="G108" s="15"/>
    </row>
    <row r="109" spans="1:7" x14ac:dyDescent="0.25">
      <c r="A109" s="36" t="s">
        <v>51</v>
      </c>
      <c r="B109" s="6" t="s">
        <v>49</v>
      </c>
      <c r="C109" s="23"/>
      <c r="D109" s="23"/>
      <c r="E109" s="23"/>
      <c r="F109" s="85">
        <f t="shared" si="16"/>
        <v>0</v>
      </c>
      <c r="G109" s="15"/>
    </row>
    <row r="110" spans="1:7" x14ac:dyDescent="0.25">
      <c r="A110" s="36" t="s">
        <v>51</v>
      </c>
      <c r="B110" s="6" t="s">
        <v>50</v>
      </c>
      <c r="C110" s="23"/>
      <c r="D110" s="23"/>
      <c r="E110" s="23"/>
      <c r="F110" s="85">
        <f t="shared" si="16"/>
        <v>0</v>
      </c>
      <c r="G110" s="15"/>
    </row>
    <row r="111" spans="1:7" s="2" customFormat="1" x14ac:dyDescent="0.25">
      <c r="A111" s="29" t="s">
        <v>639</v>
      </c>
      <c r="B111" s="6" t="s">
        <v>54</v>
      </c>
      <c r="C111" s="83">
        <f>SUM(C106:C110)</f>
        <v>25000</v>
      </c>
      <c r="D111" s="83">
        <f t="shared" ref="D111:E111" si="17">SUM(D106:D110)</f>
        <v>25000</v>
      </c>
      <c r="E111" s="83">
        <f t="shared" si="17"/>
        <v>25000</v>
      </c>
      <c r="F111" s="83">
        <f>SUM(C111:E111)</f>
        <v>75000</v>
      </c>
      <c r="G111" s="91"/>
    </row>
    <row r="112" spans="1:7" s="2" customFormat="1" x14ac:dyDescent="0.25">
      <c r="A112" s="21" t="s">
        <v>647</v>
      </c>
      <c r="B112" s="130">
        <f>IF(F111=0,0,F106/F111)</f>
        <v>0.97533333333333339</v>
      </c>
      <c r="G112" s="91"/>
    </row>
    <row r="113" spans="1:7" x14ac:dyDescent="0.25">
      <c r="A113" s="114" t="s">
        <v>676</v>
      </c>
      <c r="B113" s="92"/>
      <c r="G113" s="15"/>
    </row>
    <row r="114" spans="1:7" x14ac:dyDescent="0.25">
      <c r="A114" s="89"/>
      <c r="B114" s="92"/>
      <c r="G114" s="15"/>
    </row>
    <row r="115" spans="1:7" x14ac:dyDescent="0.25">
      <c r="A115" s="112" t="s">
        <v>62</v>
      </c>
      <c r="G115" s="15"/>
    </row>
    <row r="116" spans="1:7" ht="15.75" thickBot="1" x14ac:dyDescent="0.3">
      <c r="A116" s="113" t="s">
        <v>691</v>
      </c>
      <c r="B116" s="93"/>
      <c r="C116" s="93"/>
      <c r="D116" s="93"/>
      <c r="E116" s="93"/>
      <c r="F116" s="93"/>
      <c r="G116" s="16"/>
    </row>
    <row r="117" spans="1:7" x14ac:dyDescent="0.25">
      <c r="A117" s="12"/>
    </row>
    <row r="118" spans="1:7" ht="15.75" thickBot="1" x14ac:dyDescent="0.3"/>
    <row r="119" spans="1:7" x14ac:dyDescent="0.25">
      <c r="A119" s="19" t="s">
        <v>687</v>
      </c>
      <c r="B119" s="86"/>
      <c r="C119" s="86"/>
      <c r="D119" s="86"/>
      <c r="E119" s="86"/>
      <c r="F119" s="86"/>
      <c r="G119" s="14"/>
    </row>
    <row r="120" spans="1:7" x14ac:dyDescent="0.25">
      <c r="A120" s="126" t="s">
        <v>683</v>
      </c>
      <c r="G120" s="15"/>
    </row>
    <row r="121" spans="1:7" x14ac:dyDescent="0.25">
      <c r="A121" s="21"/>
      <c r="G121" s="15"/>
    </row>
    <row r="122" spans="1:7" ht="15" customHeight="1" x14ac:dyDescent="0.25">
      <c r="A122" s="150" t="s">
        <v>671</v>
      </c>
      <c r="B122" s="151"/>
      <c r="C122" s="151"/>
      <c r="D122" s="151"/>
      <c r="E122" s="151"/>
      <c r="F122" s="151"/>
      <c r="G122" s="15"/>
    </row>
    <row r="123" spans="1:7" x14ac:dyDescent="0.25">
      <c r="A123" s="35" t="s">
        <v>680</v>
      </c>
      <c r="B123" s="78"/>
      <c r="C123" s="7" t="s">
        <v>43</v>
      </c>
      <c r="D123" s="7" t="s">
        <v>44</v>
      </c>
      <c r="E123" s="7" t="s">
        <v>45</v>
      </c>
      <c r="F123" s="11" t="s">
        <v>32</v>
      </c>
      <c r="G123" s="15"/>
    </row>
    <row r="124" spans="1:7" x14ac:dyDescent="0.25">
      <c r="A124" s="35" t="s">
        <v>41</v>
      </c>
      <c r="B124" s="78"/>
      <c r="C124" s="23"/>
      <c r="D124" s="23"/>
      <c r="E124" s="23"/>
      <c r="F124" s="83">
        <f>SUM(C124:E124)</f>
        <v>0</v>
      </c>
      <c r="G124" s="15"/>
    </row>
    <row r="125" spans="1:7" x14ac:dyDescent="0.25">
      <c r="A125" s="35" t="s">
        <v>42</v>
      </c>
      <c r="B125" s="78"/>
      <c r="C125" s="23"/>
      <c r="D125" s="23"/>
      <c r="E125" s="23"/>
      <c r="F125" s="83">
        <f t="shared" ref="F125:F126" si="18">SUM(C125:E125)</f>
        <v>0</v>
      </c>
      <c r="G125" s="15"/>
    </row>
    <row r="126" spans="1:7" x14ac:dyDescent="0.25">
      <c r="A126" s="35" t="s">
        <v>664</v>
      </c>
      <c r="B126" s="78"/>
      <c r="C126" s="23"/>
      <c r="D126" s="23"/>
      <c r="E126" s="23"/>
      <c r="F126" s="83">
        <f t="shared" si="18"/>
        <v>0</v>
      </c>
      <c r="G126" s="15"/>
    </row>
    <row r="127" spans="1:7" x14ac:dyDescent="0.25">
      <c r="A127" s="35" t="s">
        <v>40</v>
      </c>
      <c r="B127" s="78"/>
      <c r="C127" s="23"/>
      <c r="D127" s="23"/>
      <c r="E127" s="23"/>
      <c r="F127" s="83">
        <f>SUM(C127:E127)</f>
        <v>0</v>
      </c>
      <c r="G127" s="15"/>
    </row>
    <row r="128" spans="1:7" x14ac:dyDescent="0.25">
      <c r="A128" s="87" t="s">
        <v>689</v>
      </c>
      <c r="B128" s="79"/>
      <c r="C128" s="83">
        <f>SUM(C124:C127)</f>
        <v>0</v>
      </c>
      <c r="D128" s="83">
        <f t="shared" ref="D128" si="19">SUM(D124:D127)</f>
        <v>0</v>
      </c>
      <c r="E128" s="83">
        <f>SUM(E124:E127)</f>
        <v>0</v>
      </c>
      <c r="F128" s="123">
        <f>SUM(C128:E128)</f>
        <v>0</v>
      </c>
      <c r="G128" s="15"/>
    </row>
    <row r="129" spans="1:7" s="2" customFormat="1" x14ac:dyDescent="0.25">
      <c r="A129" s="87" t="s">
        <v>55</v>
      </c>
      <c r="B129" s="79"/>
      <c r="C129" s="84"/>
      <c r="D129" s="84"/>
      <c r="E129" s="84"/>
      <c r="F129" s="83">
        <f>SUM(C129:E129)</f>
        <v>0</v>
      </c>
      <c r="G129" s="91"/>
    </row>
    <row r="130" spans="1:7" x14ac:dyDescent="0.25">
      <c r="A130" s="21"/>
      <c r="B130" s="2"/>
      <c r="C130" s="127"/>
      <c r="D130" s="127"/>
      <c r="E130" s="127"/>
      <c r="F130" s="127"/>
      <c r="G130" s="15"/>
    </row>
    <row r="131" spans="1:7" hidden="1" x14ac:dyDescent="0.25">
      <c r="A131" s="21"/>
      <c r="G131" s="15"/>
    </row>
    <row r="132" spans="1:7" hidden="1" x14ac:dyDescent="0.25">
      <c r="A132" s="21" t="s">
        <v>52</v>
      </c>
      <c r="G132" s="15"/>
    </row>
    <row r="133" spans="1:7" ht="30" hidden="1" x14ac:dyDescent="0.25">
      <c r="A133" s="88" t="s">
        <v>634</v>
      </c>
      <c r="B133" s="4" t="s">
        <v>20</v>
      </c>
      <c r="C133" s="4" t="s">
        <v>29</v>
      </c>
      <c r="D133" s="4" t="s">
        <v>30</v>
      </c>
      <c r="E133" s="4" t="s">
        <v>31</v>
      </c>
      <c r="G133" s="15"/>
    </row>
    <row r="134" spans="1:7" hidden="1" x14ac:dyDescent="0.25">
      <c r="A134" s="38" t="s">
        <v>33</v>
      </c>
      <c r="B134" s="3">
        <v>1</v>
      </c>
      <c r="C134" s="3">
        <v>1</v>
      </c>
      <c r="D134" s="3">
        <v>1</v>
      </c>
      <c r="E134" s="3">
        <v>1</v>
      </c>
      <c r="G134" s="15"/>
    </row>
    <row r="135" spans="1:7" hidden="1" x14ac:dyDescent="0.25">
      <c r="A135" s="38" t="s">
        <v>34</v>
      </c>
      <c r="B135" s="3">
        <v>1</v>
      </c>
      <c r="C135" s="3">
        <v>0.7</v>
      </c>
      <c r="D135" s="3">
        <v>0.6</v>
      </c>
      <c r="E135" s="3">
        <v>0.5</v>
      </c>
      <c r="G135" s="15"/>
    </row>
    <row r="136" spans="1:7" hidden="1" x14ac:dyDescent="0.25">
      <c r="A136" s="38" t="s">
        <v>35</v>
      </c>
      <c r="B136" s="3">
        <v>1</v>
      </c>
      <c r="C136" s="3">
        <v>0.8</v>
      </c>
      <c r="D136" s="3">
        <v>0.75</v>
      </c>
      <c r="E136" s="3">
        <v>0.65</v>
      </c>
      <c r="G136" s="15"/>
    </row>
    <row r="137" spans="1:7" hidden="1" x14ac:dyDescent="0.25">
      <c r="A137" s="38" t="s">
        <v>36</v>
      </c>
      <c r="B137" s="3">
        <v>1</v>
      </c>
      <c r="C137" s="3">
        <v>0.45</v>
      </c>
      <c r="D137" s="3">
        <v>0.35</v>
      </c>
      <c r="E137" s="3">
        <v>0.25</v>
      </c>
      <c r="G137" s="15"/>
    </row>
    <row r="138" spans="1:7" hidden="1" x14ac:dyDescent="0.25">
      <c r="A138" s="38" t="s">
        <v>37</v>
      </c>
      <c r="B138" s="3">
        <v>1</v>
      </c>
      <c r="C138" s="3">
        <v>0.6</v>
      </c>
      <c r="D138" s="3">
        <v>0.5</v>
      </c>
      <c r="E138" s="3">
        <v>0.4</v>
      </c>
      <c r="G138" s="15"/>
    </row>
    <row r="139" spans="1:7" hidden="1" x14ac:dyDescent="0.25">
      <c r="A139" s="31"/>
      <c r="B139" s="77"/>
      <c r="C139" s="77"/>
      <c r="D139" s="77"/>
      <c r="E139" s="77"/>
      <c r="G139" s="15"/>
    </row>
    <row r="140" spans="1:7" x14ac:dyDescent="0.25">
      <c r="A140" s="20"/>
      <c r="G140" s="15"/>
    </row>
    <row r="141" spans="1:7" ht="36" customHeight="1" x14ac:dyDescent="0.25">
      <c r="A141" s="146" t="s">
        <v>694</v>
      </c>
      <c r="B141" s="147"/>
      <c r="C141" s="147"/>
      <c r="D141" s="147"/>
      <c r="E141" s="147"/>
      <c r="F141" s="147"/>
      <c r="G141" s="15"/>
    </row>
    <row r="142" spans="1:7" ht="30" x14ac:dyDescent="0.25">
      <c r="A142" s="40" t="s">
        <v>634</v>
      </c>
      <c r="B142" s="4" t="s">
        <v>20</v>
      </c>
      <c r="C142" s="4" t="s">
        <v>38</v>
      </c>
      <c r="D142" s="4" t="s">
        <v>30</v>
      </c>
      <c r="E142" s="4" t="s">
        <v>31</v>
      </c>
      <c r="F142" s="4" t="s">
        <v>32</v>
      </c>
      <c r="G142" s="15"/>
    </row>
    <row r="143" spans="1:7" x14ac:dyDescent="0.25">
      <c r="A143" s="38" t="s">
        <v>33</v>
      </c>
      <c r="B143" s="22"/>
      <c r="C143" s="22"/>
      <c r="D143" s="22"/>
      <c r="E143" s="22"/>
      <c r="F143" s="5">
        <f>SUM(B143:E143)</f>
        <v>0</v>
      </c>
      <c r="G143" s="15"/>
    </row>
    <row r="144" spans="1:7" x14ac:dyDescent="0.25">
      <c r="A144" s="38" t="s">
        <v>34</v>
      </c>
      <c r="B144" s="23"/>
      <c r="C144" s="23"/>
      <c r="D144" s="23"/>
      <c r="E144" s="23"/>
      <c r="F144" s="5">
        <f>SUM(B144:E144)</f>
        <v>0</v>
      </c>
      <c r="G144" s="15"/>
    </row>
    <row r="145" spans="1:7" x14ac:dyDescent="0.25">
      <c r="A145" s="38" t="s">
        <v>35</v>
      </c>
      <c r="B145" s="22"/>
      <c r="C145" s="22"/>
      <c r="D145" s="22"/>
      <c r="E145" s="22"/>
      <c r="F145" s="5">
        <f>SUM(B145:E145)</f>
        <v>0</v>
      </c>
      <c r="G145" s="15"/>
    </row>
    <row r="146" spans="1:7" x14ac:dyDescent="0.25">
      <c r="A146" s="38" t="s">
        <v>36</v>
      </c>
      <c r="B146" s="22"/>
      <c r="C146" s="22"/>
      <c r="D146" s="22"/>
      <c r="E146" s="22"/>
      <c r="F146" s="5">
        <f>SUM(B146:E146)</f>
        <v>0</v>
      </c>
      <c r="G146" s="15"/>
    </row>
    <row r="147" spans="1:7" x14ac:dyDescent="0.25">
      <c r="A147" s="38" t="s">
        <v>37</v>
      </c>
      <c r="B147" s="22"/>
      <c r="C147" s="22"/>
      <c r="D147" s="22"/>
      <c r="E147" s="22"/>
      <c r="F147" s="5">
        <f t="shared" ref="F147" si="20">SUM(B147:E147)</f>
        <v>0</v>
      </c>
      <c r="G147" s="15"/>
    </row>
    <row r="148" spans="1:7" x14ac:dyDescent="0.25">
      <c r="A148" s="38" t="s">
        <v>636</v>
      </c>
      <c r="B148" s="5">
        <f>SUM(B143:B147)</f>
        <v>0</v>
      </c>
      <c r="C148" s="5">
        <f>SUM(C143:C147)</f>
        <v>0</v>
      </c>
      <c r="D148" s="5">
        <f>SUM(D143:D147)</f>
        <v>0</v>
      </c>
      <c r="E148" s="5">
        <f>SUM(E143:E147)</f>
        <v>0</v>
      </c>
      <c r="F148" s="80">
        <f>SUM(F143:F147)</f>
        <v>0</v>
      </c>
      <c r="G148" s="15"/>
    </row>
    <row r="149" spans="1:7" x14ac:dyDescent="0.25">
      <c r="A149" s="111" t="s">
        <v>690</v>
      </c>
      <c r="B149" s="128"/>
      <c r="C149" s="128"/>
      <c r="D149" s="128"/>
      <c r="E149" s="128"/>
      <c r="F149" s="129"/>
      <c r="G149" s="15"/>
    </row>
    <row r="150" spans="1:7" x14ac:dyDescent="0.25">
      <c r="A150" s="89"/>
      <c r="B150" s="128"/>
      <c r="C150" s="128"/>
      <c r="D150" s="128"/>
      <c r="E150" s="128"/>
      <c r="F150" s="129"/>
      <c r="G150" s="15"/>
    </row>
    <row r="151" spans="1:7" ht="33" customHeight="1" x14ac:dyDescent="0.25">
      <c r="A151" s="148" t="s">
        <v>669</v>
      </c>
      <c r="B151" s="149"/>
      <c r="C151" s="149"/>
      <c r="D151" s="149"/>
      <c r="E151" s="149"/>
      <c r="F151" s="149"/>
      <c r="G151" s="15"/>
    </row>
    <row r="152" spans="1:7" ht="30" x14ac:dyDescent="0.25">
      <c r="A152" s="40" t="s">
        <v>634</v>
      </c>
      <c r="B152" s="4" t="s">
        <v>20</v>
      </c>
      <c r="C152" s="4" t="s">
        <v>38</v>
      </c>
      <c r="D152" s="4" t="s">
        <v>30</v>
      </c>
      <c r="E152" s="4" t="s">
        <v>31</v>
      </c>
      <c r="F152" s="4" t="s">
        <v>32</v>
      </c>
      <c r="G152" s="15"/>
    </row>
    <row r="153" spans="1:7" x14ac:dyDescent="0.25">
      <c r="A153" s="38" t="s">
        <v>33</v>
      </c>
      <c r="B153" s="5">
        <f t="shared" ref="B153:E157" si="21">B143*B134</f>
        <v>0</v>
      </c>
      <c r="C153" s="5">
        <f t="shared" si="21"/>
        <v>0</v>
      </c>
      <c r="D153" s="5">
        <f t="shared" si="21"/>
        <v>0</v>
      </c>
      <c r="E153" s="5">
        <f t="shared" si="21"/>
        <v>0</v>
      </c>
      <c r="F153" s="5">
        <f>SUM(B153:E153)</f>
        <v>0</v>
      </c>
      <c r="G153" s="15"/>
    </row>
    <row r="154" spans="1:7" x14ac:dyDescent="0.25">
      <c r="A154" s="38" t="s">
        <v>34</v>
      </c>
      <c r="B154" s="5">
        <f t="shared" si="21"/>
        <v>0</v>
      </c>
      <c r="C154" s="5">
        <f t="shared" si="21"/>
        <v>0</v>
      </c>
      <c r="D154" s="5">
        <f t="shared" si="21"/>
        <v>0</v>
      </c>
      <c r="E154" s="5">
        <f t="shared" si="21"/>
        <v>0</v>
      </c>
      <c r="F154" s="5">
        <f>SUM(B154:E154)</f>
        <v>0</v>
      </c>
      <c r="G154" s="15"/>
    </row>
    <row r="155" spans="1:7" x14ac:dyDescent="0.25">
      <c r="A155" s="38" t="s">
        <v>35</v>
      </c>
      <c r="B155" s="5">
        <f t="shared" si="21"/>
        <v>0</v>
      </c>
      <c r="C155" s="5">
        <f t="shared" si="21"/>
        <v>0</v>
      </c>
      <c r="D155" s="5">
        <f t="shared" si="21"/>
        <v>0</v>
      </c>
      <c r="E155" s="5">
        <f t="shared" si="21"/>
        <v>0</v>
      </c>
      <c r="F155" s="5">
        <f>SUM(B155:E155)</f>
        <v>0</v>
      </c>
      <c r="G155" s="15"/>
    </row>
    <row r="156" spans="1:7" x14ac:dyDescent="0.25">
      <c r="A156" s="38" t="s">
        <v>36</v>
      </c>
      <c r="B156" s="5">
        <f t="shared" si="21"/>
        <v>0</v>
      </c>
      <c r="C156" s="5">
        <f t="shared" si="21"/>
        <v>0</v>
      </c>
      <c r="D156" s="5">
        <f t="shared" si="21"/>
        <v>0</v>
      </c>
      <c r="E156" s="5">
        <f t="shared" si="21"/>
        <v>0</v>
      </c>
      <c r="F156" s="5">
        <f>SUM(B156:E156)</f>
        <v>0</v>
      </c>
      <c r="G156" s="15"/>
    </row>
    <row r="157" spans="1:7" x14ac:dyDescent="0.25">
      <c r="A157" s="38" t="s">
        <v>37</v>
      </c>
      <c r="B157" s="5">
        <f t="shared" si="21"/>
        <v>0</v>
      </c>
      <c r="C157" s="5">
        <f t="shared" si="21"/>
        <v>0</v>
      </c>
      <c r="D157" s="5">
        <f t="shared" si="21"/>
        <v>0</v>
      </c>
      <c r="E157" s="5">
        <f t="shared" si="21"/>
        <v>0</v>
      </c>
      <c r="F157" s="5">
        <f>SUM(B157:E157)</f>
        <v>0</v>
      </c>
      <c r="G157" s="15"/>
    </row>
    <row r="158" spans="1:7" ht="30" x14ac:dyDescent="0.25">
      <c r="A158" s="39" t="s">
        <v>646</v>
      </c>
      <c r="B158" s="8">
        <f>SUM(B153:B157)</f>
        <v>0</v>
      </c>
      <c r="C158" s="8">
        <f>SUM(C153:C157)</f>
        <v>0</v>
      </c>
      <c r="D158" s="8">
        <f t="shared" ref="D158:E158" si="22">SUM(D153:D157)</f>
        <v>0</v>
      </c>
      <c r="E158" s="8">
        <f t="shared" si="22"/>
        <v>0</v>
      </c>
      <c r="F158" s="9">
        <f t="shared" ref="F158" si="23">SUM(B158:E158)</f>
        <v>0</v>
      </c>
      <c r="G158" s="15"/>
    </row>
    <row r="159" spans="1:7" x14ac:dyDescent="0.25">
      <c r="A159" s="39" t="s">
        <v>648</v>
      </c>
      <c r="B159" s="10">
        <f>IF(B148=0,0,B158/B148*1)</f>
        <v>0</v>
      </c>
      <c r="C159" s="10">
        <f t="shared" ref="C159:F159" si="24">IF(C148=0,0,C158/C148*1)</f>
        <v>0</v>
      </c>
      <c r="D159" s="10">
        <f t="shared" si="24"/>
        <v>0</v>
      </c>
      <c r="E159" s="10">
        <f t="shared" si="24"/>
        <v>0</v>
      </c>
      <c r="F159" s="124">
        <f t="shared" si="24"/>
        <v>0</v>
      </c>
      <c r="G159" s="15"/>
    </row>
    <row r="160" spans="1:7" x14ac:dyDescent="0.25">
      <c r="A160" s="114" t="s">
        <v>649</v>
      </c>
      <c r="B160" s="128"/>
      <c r="C160" s="128"/>
      <c r="D160" s="128"/>
      <c r="E160" s="128"/>
      <c r="F160" s="128"/>
      <c r="G160" s="15"/>
    </row>
    <row r="161" spans="1:7" x14ac:dyDescent="0.25">
      <c r="A161" s="31"/>
      <c r="B161" s="128"/>
      <c r="C161" s="128"/>
      <c r="D161" s="128"/>
      <c r="E161" s="128"/>
      <c r="F161" s="128"/>
      <c r="G161" s="15"/>
    </row>
    <row r="162" spans="1:7" x14ac:dyDescent="0.25">
      <c r="A162" s="20"/>
      <c r="G162" s="15"/>
    </row>
    <row r="163" spans="1:7" x14ac:dyDescent="0.25">
      <c r="A163" s="146" t="s">
        <v>670</v>
      </c>
      <c r="B163" s="147"/>
      <c r="C163" s="147"/>
      <c r="D163" s="147"/>
      <c r="E163" s="147"/>
      <c r="F163" s="147"/>
      <c r="G163" s="15"/>
    </row>
    <row r="164" spans="1:7" x14ac:dyDescent="0.25">
      <c r="A164" s="36" t="s">
        <v>46</v>
      </c>
      <c r="B164" s="6" t="s">
        <v>53</v>
      </c>
      <c r="C164" s="7" t="s">
        <v>43</v>
      </c>
      <c r="D164" s="7" t="s">
        <v>44</v>
      </c>
      <c r="E164" s="7" t="s">
        <v>45</v>
      </c>
      <c r="F164" s="7" t="s">
        <v>32</v>
      </c>
      <c r="G164" s="15"/>
    </row>
    <row r="165" spans="1:7" s="2" customFormat="1" x14ac:dyDescent="0.25">
      <c r="A165" s="29" t="s">
        <v>47</v>
      </c>
      <c r="B165" s="6" t="s">
        <v>54</v>
      </c>
      <c r="C165" s="83">
        <f>C129</f>
        <v>0</v>
      </c>
      <c r="D165" s="83">
        <f t="shared" ref="D165:F165" si="25">D129</f>
        <v>0</v>
      </c>
      <c r="E165" s="83">
        <f t="shared" si="25"/>
        <v>0</v>
      </c>
      <c r="F165" s="83">
        <f t="shared" si="25"/>
        <v>0</v>
      </c>
      <c r="G165" s="91"/>
    </row>
    <row r="166" spans="1:7" x14ac:dyDescent="0.25">
      <c r="A166" s="36" t="s">
        <v>48</v>
      </c>
      <c r="B166" s="6" t="s">
        <v>49</v>
      </c>
      <c r="C166" s="23"/>
      <c r="D166" s="23"/>
      <c r="E166" s="23"/>
      <c r="F166" s="85">
        <f t="shared" ref="F166:F169" si="26">SUM(C166:E166)</f>
        <v>0</v>
      </c>
      <c r="G166" s="15"/>
    </row>
    <row r="167" spans="1:7" x14ac:dyDescent="0.25">
      <c r="A167" s="36" t="s">
        <v>48</v>
      </c>
      <c r="B167" s="6" t="s">
        <v>50</v>
      </c>
      <c r="C167" s="23"/>
      <c r="D167" s="23"/>
      <c r="E167" s="23"/>
      <c r="F167" s="85">
        <f t="shared" si="26"/>
        <v>0</v>
      </c>
      <c r="G167" s="15"/>
    </row>
    <row r="168" spans="1:7" x14ac:dyDescent="0.25">
      <c r="A168" s="36" t="s">
        <v>51</v>
      </c>
      <c r="B168" s="6" t="s">
        <v>49</v>
      </c>
      <c r="C168" s="23"/>
      <c r="D168" s="23"/>
      <c r="E168" s="23"/>
      <c r="F168" s="85">
        <f t="shared" si="26"/>
        <v>0</v>
      </c>
      <c r="G168" s="15"/>
    </row>
    <row r="169" spans="1:7" x14ac:dyDescent="0.25">
      <c r="A169" s="36" t="s">
        <v>51</v>
      </c>
      <c r="B169" s="6" t="s">
        <v>50</v>
      </c>
      <c r="C169" s="23"/>
      <c r="D169" s="23"/>
      <c r="E169" s="23"/>
      <c r="F169" s="85">
        <f t="shared" si="26"/>
        <v>0</v>
      </c>
      <c r="G169" s="15"/>
    </row>
    <row r="170" spans="1:7" s="2" customFormat="1" x14ac:dyDescent="0.25">
      <c r="A170" s="29" t="s">
        <v>639</v>
      </c>
      <c r="B170" s="6" t="s">
        <v>54</v>
      </c>
      <c r="C170" s="83">
        <f>SUM(C165:C169)</f>
        <v>0</v>
      </c>
      <c r="D170" s="83">
        <f t="shared" ref="D170:E170" si="27">SUM(D165:D169)</f>
        <v>0</v>
      </c>
      <c r="E170" s="83">
        <f t="shared" si="27"/>
        <v>0</v>
      </c>
      <c r="F170" s="83">
        <f>SUM(C170:E170)</f>
        <v>0</v>
      </c>
      <c r="G170" s="91"/>
    </row>
    <row r="171" spans="1:7" s="2" customFormat="1" x14ac:dyDescent="0.25">
      <c r="A171" s="21" t="s">
        <v>647</v>
      </c>
      <c r="B171" s="130">
        <f>IF(F170=0,0,F165/F170)</f>
        <v>0</v>
      </c>
      <c r="G171" s="91"/>
    </row>
    <row r="172" spans="1:7" x14ac:dyDescent="0.25">
      <c r="A172" s="114" t="s">
        <v>676</v>
      </c>
      <c r="B172" s="92"/>
      <c r="G172" s="15"/>
    </row>
    <row r="173" spans="1:7" x14ac:dyDescent="0.25">
      <c r="A173" s="89"/>
      <c r="B173" s="92"/>
      <c r="G173" s="15"/>
    </row>
    <row r="174" spans="1:7" x14ac:dyDescent="0.25">
      <c r="A174" s="112" t="s">
        <v>62</v>
      </c>
      <c r="G174" s="15"/>
    </row>
    <row r="175" spans="1:7" ht="15.75" thickBot="1" x14ac:dyDescent="0.3">
      <c r="A175" s="113" t="s">
        <v>691</v>
      </c>
      <c r="B175" s="93"/>
      <c r="C175" s="93"/>
      <c r="D175" s="93"/>
      <c r="E175" s="93"/>
      <c r="F175" s="93"/>
      <c r="G175" s="16"/>
    </row>
    <row r="176" spans="1:7" x14ac:dyDescent="0.25">
      <c r="A176" s="12"/>
    </row>
    <row r="177" spans="1:7" ht="15.75" thickBot="1" x14ac:dyDescent="0.3"/>
    <row r="178" spans="1:7" x14ac:dyDescent="0.25">
      <c r="A178" s="19" t="s">
        <v>688</v>
      </c>
      <c r="B178" s="86"/>
      <c r="C178" s="86"/>
      <c r="D178" s="86"/>
      <c r="E178" s="86"/>
      <c r="F178" s="86"/>
      <c r="G178" s="14"/>
    </row>
    <row r="179" spans="1:7" x14ac:dyDescent="0.25">
      <c r="A179" s="126" t="s">
        <v>683</v>
      </c>
      <c r="G179" s="15"/>
    </row>
    <row r="180" spans="1:7" x14ac:dyDescent="0.25">
      <c r="A180" s="21"/>
      <c r="G180" s="15"/>
    </row>
    <row r="181" spans="1:7" ht="15" customHeight="1" x14ac:dyDescent="0.25">
      <c r="A181" s="150" t="s">
        <v>671</v>
      </c>
      <c r="B181" s="151"/>
      <c r="C181" s="151"/>
      <c r="D181" s="151"/>
      <c r="E181" s="151"/>
      <c r="F181" s="151"/>
      <c r="G181" s="15"/>
    </row>
    <row r="182" spans="1:7" x14ac:dyDescent="0.25">
      <c r="A182" s="35" t="s">
        <v>680</v>
      </c>
      <c r="B182" s="78"/>
      <c r="C182" s="7" t="s">
        <v>43</v>
      </c>
      <c r="D182" s="7" t="s">
        <v>44</v>
      </c>
      <c r="E182" s="7" t="s">
        <v>45</v>
      </c>
      <c r="F182" s="11" t="s">
        <v>32</v>
      </c>
      <c r="G182" s="15"/>
    </row>
    <row r="183" spans="1:7" x14ac:dyDescent="0.25">
      <c r="A183" s="35" t="s">
        <v>41</v>
      </c>
      <c r="B183" s="78"/>
      <c r="C183" s="23"/>
      <c r="D183" s="23"/>
      <c r="E183" s="23"/>
      <c r="F183" s="83">
        <f>SUM(C183:E183)</f>
        <v>0</v>
      </c>
      <c r="G183" s="15"/>
    </row>
    <row r="184" spans="1:7" x14ac:dyDescent="0.25">
      <c r="A184" s="35" t="s">
        <v>42</v>
      </c>
      <c r="B184" s="78"/>
      <c r="C184" s="23"/>
      <c r="D184" s="23"/>
      <c r="E184" s="23"/>
      <c r="F184" s="83">
        <f t="shared" ref="F184:F185" si="28">SUM(C184:E184)</f>
        <v>0</v>
      </c>
      <c r="G184" s="15"/>
    </row>
    <row r="185" spans="1:7" x14ac:dyDescent="0.25">
      <c r="A185" s="35" t="s">
        <v>664</v>
      </c>
      <c r="B185" s="78"/>
      <c r="C185" s="23"/>
      <c r="D185" s="23"/>
      <c r="E185" s="23"/>
      <c r="F185" s="83">
        <f t="shared" si="28"/>
        <v>0</v>
      </c>
      <c r="G185" s="15"/>
    </row>
    <row r="186" spans="1:7" x14ac:dyDescent="0.25">
      <c r="A186" s="35" t="s">
        <v>40</v>
      </c>
      <c r="B186" s="78"/>
      <c r="C186" s="23"/>
      <c r="D186" s="23"/>
      <c r="E186" s="23"/>
      <c r="F186" s="83">
        <f>SUM(C186:E186)</f>
        <v>0</v>
      </c>
      <c r="G186" s="15"/>
    </row>
    <row r="187" spans="1:7" x14ac:dyDescent="0.25">
      <c r="A187" s="87" t="s">
        <v>689</v>
      </c>
      <c r="B187" s="79"/>
      <c r="C187" s="83">
        <f>SUM(C183:C186)</f>
        <v>0</v>
      </c>
      <c r="D187" s="83">
        <f t="shared" ref="D187" si="29">SUM(D183:D186)</f>
        <v>0</v>
      </c>
      <c r="E187" s="83">
        <f>SUM(E183:E186)</f>
        <v>0</v>
      </c>
      <c r="F187" s="123">
        <f>SUM(C187:E187)</f>
        <v>0</v>
      </c>
      <c r="G187" s="15"/>
    </row>
    <row r="188" spans="1:7" s="2" customFormat="1" x14ac:dyDescent="0.25">
      <c r="A188" s="87" t="s">
        <v>55</v>
      </c>
      <c r="B188" s="79"/>
      <c r="C188" s="84"/>
      <c r="D188" s="84"/>
      <c r="E188" s="84"/>
      <c r="F188" s="83">
        <f>SUM(C188:E188)</f>
        <v>0</v>
      </c>
      <c r="G188" s="91"/>
    </row>
    <row r="189" spans="1:7" x14ac:dyDescent="0.25">
      <c r="A189" s="21"/>
      <c r="B189" s="2"/>
      <c r="C189" s="127"/>
      <c r="D189" s="127"/>
      <c r="E189" s="127"/>
      <c r="F189" s="127"/>
      <c r="G189" s="15"/>
    </row>
    <row r="190" spans="1:7" hidden="1" x14ac:dyDescent="0.25">
      <c r="A190" s="21"/>
      <c r="G190" s="15"/>
    </row>
    <row r="191" spans="1:7" hidden="1" x14ac:dyDescent="0.25">
      <c r="A191" s="21" t="s">
        <v>52</v>
      </c>
      <c r="G191" s="15"/>
    </row>
    <row r="192" spans="1:7" ht="30" hidden="1" x14ac:dyDescent="0.25">
      <c r="A192" s="88" t="s">
        <v>637</v>
      </c>
      <c r="B192" s="4" t="s">
        <v>20</v>
      </c>
      <c r="C192" s="4" t="s">
        <v>29</v>
      </c>
      <c r="D192" s="4" t="s">
        <v>30</v>
      </c>
      <c r="E192" s="4" t="s">
        <v>31</v>
      </c>
      <c r="G192" s="15"/>
    </row>
    <row r="193" spans="1:7" hidden="1" x14ac:dyDescent="0.25">
      <c r="A193" s="38" t="s">
        <v>33</v>
      </c>
      <c r="B193" s="3">
        <v>1</v>
      </c>
      <c r="C193" s="3">
        <v>1</v>
      </c>
      <c r="D193" s="3">
        <v>1</v>
      </c>
      <c r="E193" s="3">
        <v>1</v>
      </c>
      <c r="G193" s="15"/>
    </row>
    <row r="194" spans="1:7" hidden="1" x14ac:dyDescent="0.25">
      <c r="A194" s="38" t="s">
        <v>34</v>
      </c>
      <c r="B194" s="3">
        <v>1</v>
      </c>
      <c r="C194" s="3">
        <v>0.7</v>
      </c>
      <c r="D194" s="3">
        <v>0.6</v>
      </c>
      <c r="E194" s="3">
        <v>0.5</v>
      </c>
      <c r="G194" s="15"/>
    </row>
    <row r="195" spans="1:7" hidden="1" x14ac:dyDescent="0.25">
      <c r="A195" s="38" t="s">
        <v>35</v>
      </c>
      <c r="B195" s="3">
        <v>1</v>
      </c>
      <c r="C195" s="3">
        <v>0.8</v>
      </c>
      <c r="D195" s="3">
        <v>0.75</v>
      </c>
      <c r="E195" s="3">
        <v>0.65</v>
      </c>
      <c r="G195" s="15"/>
    </row>
    <row r="196" spans="1:7" hidden="1" x14ac:dyDescent="0.25">
      <c r="A196" s="38" t="s">
        <v>36</v>
      </c>
      <c r="B196" s="3">
        <v>1</v>
      </c>
      <c r="C196" s="3">
        <v>0.45</v>
      </c>
      <c r="D196" s="3">
        <v>0.35</v>
      </c>
      <c r="E196" s="3">
        <v>0.25</v>
      </c>
      <c r="G196" s="15"/>
    </row>
    <row r="197" spans="1:7" hidden="1" x14ac:dyDescent="0.25">
      <c r="A197" s="38" t="s">
        <v>37</v>
      </c>
      <c r="B197" s="3">
        <v>1</v>
      </c>
      <c r="C197" s="3">
        <v>0.6</v>
      </c>
      <c r="D197" s="3">
        <v>0.5</v>
      </c>
      <c r="E197" s="3">
        <v>0.4</v>
      </c>
      <c r="G197" s="15"/>
    </row>
    <row r="198" spans="1:7" hidden="1" x14ac:dyDescent="0.25">
      <c r="A198" s="31"/>
      <c r="B198" s="77"/>
      <c r="C198" s="77"/>
      <c r="D198" s="77"/>
      <c r="E198" s="77"/>
      <c r="G198" s="15"/>
    </row>
    <row r="199" spans="1:7" x14ac:dyDescent="0.25">
      <c r="A199" s="20"/>
      <c r="G199" s="15"/>
    </row>
    <row r="200" spans="1:7" ht="31.5" customHeight="1" x14ac:dyDescent="0.25">
      <c r="A200" s="146" t="s">
        <v>694</v>
      </c>
      <c r="B200" s="147"/>
      <c r="C200" s="147"/>
      <c r="D200" s="147"/>
      <c r="E200" s="147"/>
      <c r="F200" s="147"/>
      <c r="G200" s="15"/>
    </row>
    <row r="201" spans="1:7" ht="30" x14ac:dyDescent="0.25">
      <c r="A201" s="40" t="s">
        <v>634</v>
      </c>
      <c r="B201" s="4" t="s">
        <v>20</v>
      </c>
      <c r="C201" s="4" t="s">
        <v>38</v>
      </c>
      <c r="D201" s="4" t="s">
        <v>30</v>
      </c>
      <c r="E201" s="4" t="s">
        <v>31</v>
      </c>
      <c r="F201" s="4" t="s">
        <v>32</v>
      </c>
      <c r="G201" s="15"/>
    </row>
    <row r="202" spans="1:7" x14ac:dyDescent="0.25">
      <c r="A202" s="38" t="s">
        <v>33</v>
      </c>
      <c r="B202" s="22"/>
      <c r="C202" s="22"/>
      <c r="D202" s="22"/>
      <c r="E202" s="22"/>
      <c r="F202" s="5">
        <f>SUM(B202:E202)</f>
        <v>0</v>
      </c>
      <c r="G202" s="15"/>
    </row>
    <row r="203" spans="1:7" x14ac:dyDescent="0.25">
      <c r="A203" s="38" t="s">
        <v>34</v>
      </c>
      <c r="B203" s="23"/>
      <c r="C203" s="23"/>
      <c r="D203" s="23"/>
      <c r="E203" s="23"/>
      <c r="F203" s="5">
        <f>SUM(B203:E203)</f>
        <v>0</v>
      </c>
      <c r="G203" s="15"/>
    </row>
    <row r="204" spans="1:7" x14ac:dyDescent="0.25">
      <c r="A204" s="38" t="s">
        <v>35</v>
      </c>
      <c r="B204" s="22"/>
      <c r="C204" s="22"/>
      <c r="D204" s="22"/>
      <c r="E204" s="22"/>
      <c r="F204" s="5">
        <f>SUM(B204:E204)</f>
        <v>0</v>
      </c>
      <c r="G204" s="15"/>
    </row>
    <row r="205" spans="1:7" x14ac:dyDescent="0.25">
      <c r="A205" s="38" t="s">
        <v>36</v>
      </c>
      <c r="B205" s="22"/>
      <c r="C205" s="22"/>
      <c r="D205" s="22"/>
      <c r="E205" s="22"/>
      <c r="F205" s="5">
        <f>SUM(B205:E205)</f>
        <v>0</v>
      </c>
      <c r="G205" s="15"/>
    </row>
    <row r="206" spans="1:7" x14ac:dyDescent="0.25">
      <c r="A206" s="38" t="s">
        <v>37</v>
      </c>
      <c r="B206" s="22"/>
      <c r="C206" s="22"/>
      <c r="D206" s="22"/>
      <c r="E206" s="22"/>
      <c r="F206" s="5">
        <f t="shared" ref="F206" si="30">SUM(B206:E206)</f>
        <v>0</v>
      </c>
      <c r="G206" s="15"/>
    </row>
    <row r="207" spans="1:7" x14ac:dyDescent="0.25">
      <c r="A207" s="38" t="s">
        <v>636</v>
      </c>
      <c r="B207" s="5">
        <f>SUM(B202:B206)</f>
        <v>0</v>
      </c>
      <c r="C207" s="5">
        <f>SUM(C202:C206)</f>
        <v>0</v>
      </c>
      <c r="D207" s="5">
        <f>SUM(D202:D206)</f>
        <v>0</v>
      </c>
      <c r="E207" s="5">
        <f>SUM(E202:E206)</f>
        <v>0</v>
      </c>
      <c r="F207" s="80">
        <f>SUM(F202:F206)</f>
        <v>0</v>
      </c>
      <c r="G207" s="15"/>
    </row>
    <row r="208" spans="1:7" x14ac:dyDescent="0.25">
      <c r="A208" s="114" t="s">
        <v>690</v>
      </c>
      <c r="B208" s="128"/>
      <c r="C208" s="128"/>
      <c r="D208" s="128"/>
      <c r="E208" s="128"/>
      <c r="F208" s="129"/>
      <c r="G208" s="15"/>
    </row>
    <row r="209" spans="1:7" x14ac:dyDescent="0.25">
      <c r="A209" s="89"/>
      <c r="B209" s="128"/>
      <c r="C209" s="128"/>
      <c r="D209" s="128"/>
      <c r="E209" s="128"/>
      <c r="F209" s="129"/>
      <c r="G209" s="15"/>
    </row>
    <row r="210" spans="1:7" ht="40.5" customHeight="1" x14ac:dyDescent="0.25">
      <c r="A210" s="148" t="s">
        <v>669</v>
      </c>
      <c r="B210" s="149"/>
      <c r="C210" s="149"/>
      <c r="D210" s="149"/>
      <c r="E210" s="149"/>
      <c r="F210" s="149"/>
      <c r="G210" s="15"/>
    </row>
    <row r="211" spans="1:7" ht="30" x14ac:dyDescent="0.25">
      <c r="A211" s="40" t="s">
        <v>634</v>
      </c>
      <c r="B211" s="4" t="s">
        <v>20</v>
      </c>
      <c r="C211" s="4" t="s">
        <v>38</v>
      </c>
      <c r="D211" s="4" t="s">
        <v>30</v>
      </c>
      <c r="E211" s="4" t="s">
        <v>31</v>
      </c>
      <c r="F211" s="4" t="s">
        <v>32</v>
      </c>
      <c r="G211" s="15"/>
    </row>
    <row r="212" spans="1:7" x14ac:dyDescent="0.25">
      <c r="A212" s="38" t="s">
        <v>33</v>
      </c>
      <c r="B212" s="5">
        <f t="shared" ref="B212:E216" si="31">B202*B193</f>
        <v>0</v>
      </c>
      <c r="C212" s="5">
        <f t="shared" si="31"/>
        <v>0</v>
      </c>
      <c r="D212" s="5">
        <f t="shared" si="31"/>
        <v>0</v>
      </c>
      <c r="E212" s="5">
        <f t="shared" si="31"/>
        <v>0</v>
      </c>
      <c r="F212" s="5">
        <f>SUM(B212:E212)</f>
        <v>0</v>
      </c>
      <c r="G212" s="15"/>
    </row>
    <row r="213" spans="1:7" x14ac:dyDescent="0.25">
      <c r="A213" s="38" t="s">
        <v>34</v>
      </c>
      <c r="B213" s="5">
        <f t="shared" si="31"/>
        <v>0</v>
      </c>
      <c r="C213" s="5">
        <f t="shared" si="31"/>
        <v>0</v>
      </c>
      <c r="D213" s="5">
        <f t="shared" si="31"/>
        <v>0</v>
      </c>
      <c r="E213" s="5">
        <f t="shared" si="31"/>
        <v>0</v>
      </c>
      <c r="F213" s="5">
        <f>SUM(B213:E213)</f>
        <v>0</v>
      </c>
      <c r="G213" s="15"/>
    </row>
    <row r="214" spans="1:7" x14ac:dyDescent="0.25">
      <c r="A214" s="38" t="s">
        <v>35</v>
      </c>
      <c r="B214" s="5">
        <f t="shared" si="31"/>
        <v>0</v>
      </c>
      <c r="C214" s="5">
        <f t="shared" si="31"/>
        <v>0</v>
      </c>
      <c r="D214" s="5">
        <f t="shared" si="31"/>
        <v>0</v>
      </c>
      <c r="E214" s="5">
        <f t="shared" si="31"/>
        <v>0</v>
      </c>
      <c r="F214" s="5">
        <f>SUM(B214:E214)</f>
        <v>0</v>
      </c>
      <c r="G214" s="15"/>
    </row>
    <row r="215" spans="1:7" x14ac:dyDescent="0.25">
      <c r="A215" s="38" t="s">
        <v>36</v>
      </c>
      <c r="B215" s="5">
        <f t="shared" si="31"/>
        <v>0</v>
      </c>
      <c r="C215" s="5">
        <f t="shared" si="31"/>
        <v>0</v>
      </c>
      <c r="D215" s="5">
        <f t="shared" si="31"/>
        <v>0</v>
      </c>
      <c r="E215" s="5">
        <f t="shared" si="31"/>
        <v>0</v>
      </c>
      <c r="F215" s="5">
        <f>SUM(B215:E215)</f>
        <v>0</v>
      </c>
      <c r="G215" s="15"/>
    </row>
    <row r="216" spans="1:7" x14ac:dyDescent="0.25">
      <c r="A216" s="38" t="s">
        <v>37</v>
      </c>
      <c r="B216" s="5">
        <f t="shared" si="31"/>
        <v>0</v>
      </c>
      <c r="C216" s="5">
        <f t="shared" si="31"/>
        <v>0</v>
      </c>
      <c r="D216" s="5">
        <f t="shared" si="31"/>
        <v>0</v>
      </c>
      <c r="E216" s="5">
        <f t="shared" si="31"/>
        <v>0</v>
      </c>
      <c r="F216" s="5">
        <f>SUM(B216:E216)</f>
        <v>0</v>
      </c>
      <c r="G216" s="15"/>
    </row>
    <row r="217" spans="1:7" ht="30" x14ac:dyDescent="0.25">
      <c r="A217" s="39" t="s">
        <v>646</v>
      </c>
      <c r="B217" s="8">
        <f>SUM(B212:B216)</f>
        <v>0</v>
      </c>
      <c r="C217" s="8">
        <f>SUM(C212:C216)</f>
        <v>0</v>
      </c>
      <c r="D217" s="8">
        <f t="shared" ref="D217:E217" si="32">SUM(D212:D216)</f>
        <v>0</v>
      </c>
      <c r="E217" s="8">
        <f t="shared" si="32"/>
        <v>0</v>
      </c>
      <c r="F217" s="9">
        <f t="shared" ref="F217" si="33">SUM(B217:E217)</f>
        <v>0</v>
      </c>
      <c r="G217" s="15"/>
    </row>
    <row r="218" spans="1:7" x14ac:dyDescent="0.25">
      <c r="A218" s="39" t="s">
        <v>648</v>
      </c>
      <c r="B218" s="10">
        <f>IF(B207=0,0,B217/B207*1)</f>
        <v>0</v>
      </c>
      <c r="C218" s="10">
        <f t="shared" ref="C218:F218" si="34">IF(C207=0,0,C217/C207*1)</f>
        <v>0</v>
      </c>
      <c r="D218" s="10">
        <f t="shared" si="34"/>
        <v>0</v>
      </c>
      <c r="E218" s="10">
        <f t="shared" si="34"/>
        <v>0</v>
      </c>
      <c r="F218" s="124">
        <f t="shared" si="34"/>
        <v>0</v>
      </c>
      <c r="G218" s="15"/>
    </row>
    <row r="219" spans="1:7" x14ac:dyDescent="0.25">
      <c r="A219" s="114" t="s">
        <v>649</v>
      </c>
      <c r="B219" s="128"/>
      <c r="C219" s="128"/>
      <c r="D219" s="128"/>
      <c r="E219" s="128"/>
      <c r="F219" s="128"/>
      <c r="G219" s="15"/>
    </row>
    <row r="220" spans="1:7" x14ac:dyDescent="0.25">
      <c r="A220" s="31"/>
      <c r="B220" s="128"/>
      <c r="C220" s="128"/>
      <c r="D220" s="128"/>
      <c r="E220" s="128"/>
      <c r="F220" s="128"/>
      <c r="G220" s="15"/>
    </row>
    <row r="221" spans="1:7" x14ac:dyDescent="0.25">
      <c r="A221" s="20"/>
      <c r="G221" s="15"/>
    </row>
    <row r="222" spans="1:7" x14ac:dyDescent="0.25">
      <c r="A222" s="152" t="s">
        <v>635</v>
      </c>
      <c r="B222" s="153"/>
      <c r="C222" s="153"/>
      <c r="D222" s="153"/>
      <c r="E222" s="153"/>
      <c r="F222" s="153"/>
      <c r="G222" s="15"/>
    </row>
    <row r="223" spans="1:7" x14ac:dyDescent="0.25">
      <c r="A223" s="36" t="s">
        <v>46</v>
      </c>
      <c r="B223" s="6" t="s">
        <v>53</v>
      </c>
      <c r="C223" s="7" t="s">
        <v>43</v>
      </c>
      <c r="D223" s="7" t="s">
        <v>44</v>
      </c>
      <c r="E223" s="7" t="s">
        <v>45</v>
      </c>
      <c r="F223" s="7" t="s">
        <v>32</v>
      </c>
      <c r="G223" s="15"/>
    </row>
    <row r="224" spans="1:7" s="2" customFormat="1" x14ac:dyDescent="0.25">
      <c r="A224" s="29" t="s">
        <v>47</v>
      </c>
      <c r="B224" s="6" t="s">
        <v>54</v>
      </c>
      <c r="C224" s="83">
        <f>C188</f>
        <v>0</v>
      </c>
      <c r="D224" s="83">
        <f t="shared" ref="D224:F224" si="35">D188</f>
        <v>0</v>
      </c>
      <c r="E224" s="83">
        <f t="shared" si="35"/>
        <v>0</v>
      </c>
      <c r="F224" s="83">
        <f t="shared" si="35"/>
        <v>0</v>
      </c>
      <c r="G224" s="91"/>
    </row>
    <row r="225" spans="1:7" x14ac:dyDescent="0.25">
      <c r="A225" s="36" t="s">
        <v>48</v>
      </c>
      <c r="B225" s="6" t="s">
        <v>49</v>
      </c>
      <c r="C225" s="23"/>
      <c r="D225" s="23"/>
      <c r="E225" s="23"/>
      <c r="F225" s="85">
        <f t="shared" ref="F225:F228" si="36">SUM(C225:E225)</f>
        <v>0</v>
      </c>
      <c r="G225" s="15"/>
    </row>
    <row r="226" spans="1:7" x14ac:dyDescent="0.25">
      <c r="A226" s="36" t="s">
        <v>48</v>
      </c>
      <c r="B226" s="6" t="s">
        <v>50</v>
      </c>
      <c r="C226" s="23"/>
      <c r="D226" s="23"/>
      <c r="E226" s="23"/>
      <c r="F226" s="85">
        <f t="shared" si="36"/>
        <v>0</v>
      </c>
      <c r="G226" s="15"/>
    </row>
    <row r="227" spans="1:7" x14ac:dyDescent="0.25">
      <c r="A227" s="36" t="s">
        <v>51</v>
      </c>
      <c r="B227" s="6" t="s">
        <v>49</v>
      </c>
      <c r="C227" s="23"/>
      <c r="D227" s="23"/>
      <c r="E227" s="23"/>
      <c r="F227" s="85">
        <f t="shared" si="36"/>
        <v>0</v>
      </c>
      <c r="G227" s="15"/>
    </row>
    <row r="228" spans="1:7" x14ac:dyDescent="0.25">
      <c r="A228" s="36" t="s">
        <v>51</v>
      </c>
      <c r="B228" s="6" t="s">
        <v>50</v>
      </c>
      <c r="C228" s="23"/>
      <c r="D228" s="23"/>
      <c r="E228" s="23"/>
      <c r="F228" s="85">
        <f t="shared" si="36"/>
        <v>0</v>
      </c>
      <c r="G228" s="15"/>
    </row>
    <row r="229" spans="1:7" s="2" customFormat="1" x14ac:dyDescent="0.25">
      <c r="A229" s="29" t="s">
        <v>639</v>
      </c>
      <c r="B229" s="6" t="s">
        <v>54</v>
      </c>
      <c r="C229" s="83">
        <f>SUM(C224:C228)</f>
        <v>0</v>
      </c>
      <c r="D229" s="83">
        <f t="shared" ref="D229:E229" si="37">SUM(D224:D228)</f>
        <v>0</v>
      </c>
      <c r="E229" s="83">
        <f t="shared" si="37"/>
        <v>0</v>
      </c>
      <c r="F229" s="83">
        <f>SUM(C229:E229)</f>
        <v>0</v>
      </c>
      <c r="G229" s="91"/>
    </row>
    <row r="230" spans="1:7" s="2" customFormat="1" x14ac:dyDescent="0.25">
      <c r="A230" s="21" t="s">
        <v>647</v>
      </c>
      <c r="B230" s="130">
        <f>IF(F229=0,0,F224/F229)</f>
        <v>0</v>
      </c>
      <c r="G230" s="91"/>
    </row>
    <row r="231" spans="1:7" x14ac:dyDescent="0.25">
      <c r="A231" s="114" t="s">
        <v>676</v>
      </c>
      <c r="B231" s="92"/>
      <c r="G231" s="15"/>
    </row>
    <row r="232" spans="1:7" x14ac:dyDescent="0.25">
      <c r="A232" s="89"/>
      <c r="B232" s="92"/>
      <c r="G232" s="15"/>
    </row>
    <row r="233" spans="1:7" x14ac:dyDescent="0.25">
      <c r="A233" s="112" t="s">
        <v>62</v>
      </c>
      <c r="G233" s="15"/>
    </row>
    <row r="234" spans="1:7" ht="15.75" thickBot="1" x14ac:dyDescent="0.3">
      <c r="A234" s="113" t="s">
        <v>691</v>
      </c>
      <c r="B234" s="93"/>
      <c r="C234" s="93"/>
      <c r="D234" s="93"/>
      <c r="E234" s="93"/>
      <c r="F234" s="93"/>
      <c r="G234" s="16"/>
    </row>
  </sheetData>
  <protectedRanges>
    <protectedRange sqref="C12:E12 C71:E71 C130:E130 C189:E189" name="Oblast3"/>
    <protectedRange sqref="C183:E186 C188:E188" name="Oblast2"/>
    <protectedRange sqref="B25:E29 B84:E88 B143:E147 B202:E206" name="Oblast1"/>
    <protectedRange sqref="C107:E110 C166:E169 C225:E228 C48:E51" name="Oblast4"/>
    <protectedRange sqref="C6:C9 E7 D6:E6 E9 D8:E8 C65:C68 E66 D65:E65 E68 D67:E67" name="Oblast2_1"/>
    <protectedRange sqref="C11:E11" name="Oblast2_2"/>
    <protectedRange sqref="C124:E127" name="Oblast2_5"/>
    <protectedRange sqref="C129:E129" name="Oblast2_6"/>
    <protectedRange sqref="D7 D9 D66 D68" name="Oblast2_7"/>
  </protectedRanges>
  <mergeCells count="16">
    <mergeCell ref="A222:F222"/>
    <mergeCell ref="A4:F4"/>
    <mergeCell ref="A63:F63"/>
    <mergeCell ref="A122:F122"/>
    <mergeCell ref="A181:F181"/>
    <mergeCell ref="A45:F45"/>
    <mergeCell ref="A104:F104"/>
    <mergeCell ref="A163:F163"/>
    <mergeCell ref="A151:F151"/>
    <mergeCell ref="A200:F200"/>
    <mergeCell ref="A210:F210"/>
    <mergeCell ref="A23:F23"/>
    <mergeCell ref="A33:F33"/>
    <mergeCell ref="A82:F82"/>
    <mergeCell ref="A92:F92"/>
    <mergeCell ref="A141:F141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rowBreaks count="7" manualBreakCount="7">
    <brk id="44" max="6" man="1"/>
    <brk id="58" max="6" man="1"/>
    <brk id="103" max="6" man="1"/>
    <brk id="117" max="6" man="1"/>
    <brk id="162" max="6" man="1"/>
    <brk id="176" max="6" man="1"/>
    <brk id="22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zoomScaleNormal="100" workbookViewId="0">
      <selection activeCell="C8" sqref="C8"/>
    </sheetView>
  </sheetViews>
  <sheetFormatPr defaultRowHeight="15" x14ac:dyDescent="0.25"/>
  <cols>
    <col min="1" max="1" width="62" style="54" customWidth="1"/>
    <col min="2" max="6" width="14.85546875" style="54" customWidth="1"/>
    <col min="7" max="7" width="50.42578125" style="54" customWidth="1"/>
  </cols>
  <sheetData>
    <row r="1" spans="1:7" x14ac:dyDescent="0.25">
      <c r="A1" s="94" t="s">
        <v>60</v>
      </c>
      <c r="B1" s="24"/>
      <c r="C1" s="24"/>
      <c r="D1" s="24"/>
      <c r="E1" s="24"/>
      <c r="F1" s="24"/>
      <c r="G1" s="95"/>
    </row>
    <row r="2" spans="1:7" x14ac:dyDescent="0.25">
      <c r="A2" s="133" t="s">
        <v>692</v>
      </c>
      <c r="G2" s="96"/>
    </row>
    <row r="3" spans="1:7" x14ac:dyDescent="0.25">
      <c r="A3" s="110"/>
      <c r="G3" s="96"/>
    </row>
    <row r="4" spans="1:7" ht="34.5" customHeight="1" x14ac:dyDescent="0.25">
      <c r="A4" s="154" t="s">
        <v>672</v>
      </c>
      <c r="B4" s="155"/>
      <c r="C4" s="155"/>
      <c r="D4" s="155"/>
      <c r="E4" s="155"/>
      <c r="F4" s="155"/>
      <c r="G4" s="96"/>
    </row>
    <row r="5" spans="1:7" x14ac:dyDescent="0.25">
      <c r="A5" s="97" t="s">
        <v>39</v>
      </c>
      <c r="B5" s="98"/>
      <c r="C5" s="7" t="s">
        <v>43</v>
      </c>
      <c r="D5" s="7" t="s">
        <v>44</v>
      </c>
      <c r="E5" s="7" t="s">
        <v>45</v>
      </c>
      <c r="F5" s="11" t="s">
        <v>32</v>
      </c>
      <c r="G5" s="96"/>
    </row>
    <row r="6" spans="1:7" x14ac:dyDescent="0.25">
      <c r="A6" s="97" t="s">
        <v>41</v>
      </c>
      <c r="B6" s="98"/>
      <c r="C6" s="85">
        <f>'Finance - uchazeč'!C6+'Finance - spoluuchazeči'!C6+'Finance - spoluuchazeči'!C65+'Finance - spoluuchazeči'!C124+'Finance - spoluuchazeči'!C183</f>
        <v>60000</v>
      </c>
      <c r="D6" s="85">
        <f>'Finance - uchazeč'!D6+'Finance - spoluuchazeči'!D6+'Finance - spoluuchazeči'!D65+'Finance - spoluuchazeči'!D124+'Finance - spoluuchazeči'!D183</f>
        <v>30000</v>
      </c>
      <c r="E6" s="85">
        <f>'Finance - uchazeč'!E6+'Finance - spoluuchazeči'!E6+'Finance - spoluuchazeči'!E65+'Finance - spoluuchazeči'!E124+'Finance - spoluuchazeči'!E183</f>
        <v>30000</v>
      </c>
      <c r="F6" s="83">
        <f>SUM(C6:E6)</f>
        <v>120000</v>
      </c>
      <c r="G6" s="96"/>
    </row>
    <row r="7" spans="1:7" x14ac:dyDescent="0.25">
      <c r="A7" s="97" t="s">
        <v>42</v>
      </c>
      <c r="B7" s="98"/>
      <c r="C7" s="85">
        <f>'Finance - uchazeč'!C7+'Finance - spoluuchazeči'!C7+'Finance - spoluuchazeči'!C66+'Finance - spoluuchazeči'!C125+'Finance - spoluuchazeči'!C184</f>
        <v>15000</v>
      </c>
      <c r="D7" s="85">
        <f>'Finance - uchazeč'!D7+'Finance - spoluuchazeči'!D7+'Finance - spoluuchazeči'!D66+'Finance - spoluuchazeči'!D125+'Finance - spoluuchazeči'!D184</f>
        <v>10000</v>
      </c>
      <c r="E7" s="85">
        <f>'Finance - uchazeč'!E7+'Finance - spoluuchazeči'!E7+'Finance - spoluuchazeči'!E66+'Finance - spoluuchazeči'!E125+'Finance - spoluuchazeči'!E184</f>
        <v>10000</v>
      </c>
      <c r="F7" s="83">
        <f t="shared" ref="F7:F8" si="0">SUM(C7:E7)</f>
        <v>35000</v>
      </c>
      <c r="G7" s="96"/>
    </row>
    <row r="8" spans="1:7" x14ac:dyDescent="0.25">
      <c r="A8" s="120" t="s">
        <v>664</v>
      </c>
      <c r="B8" s="98"/>
      <c r="C8" s="85">
        <f>'Finance - uchazeč'!C8+'Finance - spoluuchazeči'!C8+'Finance - spoluuchazeči'!C67+'Finance - spoluuchazeči'!C126+'Finance - spoluuchazeči'!C185</f>
        <v>18000</v>
      </c>
      <c r="D8" s="85">
        <f>'Finance - uchazeč'!D8+'Finance - spoluuchazeči'!D8+'Finance - spoluuchazeči'!D67+'Finance - spoluuchazeči'!D126+'Finance - spoluuchazeči'!D185</f>
        <v>10000</v>
      </c>
      <c r="E8" s="85">
        <f>'Finance - uchazeč'!E8+'Finance - spoluuchazeči'!E8+'Finance - spoluuchazeči'!E67+'Finance - spoluuchazeči'!E126+'Finance - spoluuchazeči'!E185</f>
        <v>10000</v>
      </c>
      <c r="F8" s="83">
        <f t="shared" si="0"/>
        <v>38000</v>
      </c>
      <c r="G8" s="96"/>
    </row>
    <row r="9" spans="1:7" x14ac:dyDescent="0.25">
      <c r="A9" s="97" t="s">
        <v>40</v>
      </c>
      <c r="B9" s="98"/>
      <c r="C9" s="85">
        <f>'Finance - uchazeč'!C9+'Finance - spoluuchazeči'!C9+'Finance - spoluuchazeči'!C68+'Finance - spoluuchazeči'!C127+'Finance - spoluuchazeči'!C186</f>
        <v>0</v>
      </c>
      <c r="D9" s="85">
        <f>'Finance - uchazeč'!D9+'Finance - spoluuchazeči'!D9+'Finance - spoluuchazeči'!D68+'Finance - spoluuchazeči'!D127+'Finance - spoluuchazeči'!D186</f>
        <v>0</v>
      </c>
      <c r="E9" s="85">
        <f>'Finance - uchazeč'!E9+'Finance - spoluuchazeči'!E9+'Finance - spoluuchazeči'!E68+'Finance - spoluuchazeči'!E127+'Finance - spoluuchazeči'!E186</f>
        <v>0</v>
      </c>
      <c r="F9" s="83">
        <f>SUM(C9:E9)</f>
        <v>0</v>
      </c>
      <c r="G9" s="96"/>
    </row>
    <row r="10" spans="1:7" s="2" customFormat="1" x14ac:dyDescent="0.25">
      <c r="A10" s="100" t="s">
        <v>60</v>
      </c>
      <c r="B10" s="101"/>
      <c r="C10" s="83">
        <f>SUM(C6:C9)</f>
        <v>93000</v>
      </c>
      <c r="D10" s="83">
        <f t="shared" ref="D10:E10" si="1">SUM(D6:D9)</f>
        <v>50000</v>
      </c>
      <c r="E10" s="83">
        <f t="shared" si="1"/>
        <v>50000</v>
      </c>
      <c r="F10" s="83">
        <f>SUM(C10:E10)</f>
        <v>193000</v>
      </c>
      <c r="G10" s="102"/>
    </row>
    <row r="11" spans="1:7" s="2" customFormat="1" x14ac:dyDescent="0.25">
      <c r="A11" s="100" t="s">
        <v>55</v>
      </c>
      <c r="B11" s="101"/>
      <c r="C11" s="83">
        <f>'Finance - uchazeč'!C11+'Finance - spoluuchazeči'!C11+'Finance - spoluuchazeči'!C70+'Finance - spoluuchazeči'!C129+'Finance - spoluuchazeči'!C188</f>
        <v>73500</v>
      </c>
      <c r="D11" s="83">
        <f>'Finance - uchazeč'!D11+'Finance - spoluuchazeči'!D11+'Finance - spoluuchazeči'!D70+'Finance - spoluuchazeči'!D129+'Finance - spoluuchazeči'!D188</f>
        <v>40950</v>
      </c>
      <c r="E11" s="83">
        <f>'Finance - uchazeč'!E11+'Finance - spoluuchazeči'!E11+'Finance - spoluuchazeči'!E70+'Finance - spoluuchazeči'!E129+'Finance - spoluuchazeči'!E188</f>
        <v>40950</v>
      </c>
      <c r="F11" s="83">
        <f>'Finance - uchazeč'!F11+'Finance - spoluuchazeči'!F11+'Finance - spoluuchazeči'!F70+'Finance - spoluuchazeči'!F129+'Finance - spoluuchazeči'!F188</f>
        <v>155400</v>
      </c>
      <c r="G11" s="102"/>
    </row>
    <row r="12" spans="1:7" x14ac:dyDescent="0.25">
      <c r="A12" s="103"/>
      <c r="G12" s="96"/>
    </row>
    <row r="13" spans="1:7" ht="27.75" customHeight="1" x14ac:dyDescent="0.25">
      <c r="A13" s="154" t="s">
        <v>673</v>
      </c>
      <c r="B13" s="155"/>
      <c r="C13" s="155"/>
      <c r="D13" s="155"/>
      <c r="E13" s="155"/>
      <c r="F13" s="155"/>
      <c r="G13" s="96"/>
    </row>
    <row r="14" spans="1:7" x14ac:dyDescent="0.25">
      <c r="A14" s="70" t="s">
        <v>46</v>
      </c>
      <c r="B14" s="99" t="s">
        <v>53</v>
      </c>
      <c r="C14" s="7" t="s">
        <v>43</v>
      </c>
      <c r="D14" s="7" t="s">
        <v>44</v>
      </c>
      <c r="E14" s="7" t="s">
        <v>45</v>
      </c>
      <c r="F14" s="11" t="s">
        <v>32</v>
      </c>
      <c r="G14" s="96"/>
    </row>
    <row r="15" spans="1:7" s="2" customFormat="1" x14ac:dyDescent="0.25">
      <c r="A15" s="104" t="s">
        <v>47</v>
      </c>
      <c r="B15" s="99" t="s">
        <v>54</v>
      </c>
      <c r="C15" s="83">
        <f>'Finance - uchazeč'!C47+'Finance - spoluuchazeči'!C47+'Finance - spoluuchazeči'!C106+'Finance - spoluuchazeči'!C165+'Finance - spoluuchazeči'!C224</f>
        <v>73500</v>
      </c>
      <c r="D15" s="83">
        <f>'Finance - uchazeč'!D47+'Finance - spoluuchazeči'!D47+'Finance - spoluuchazeči'!D106+'Finance - spoluuchazeči'!D165+'Finance - spoluuchazeči'!D224</f>
        <v>40950</v>
      </c>
      <c r="E15" s="83">
        <f>'Finance - uchazeč'!E47+'Finance - spoluuchazeči'!E47+'Finance - spoluuchazeči'!E106+'Finance - spoluuchazeči'!E165+'Finance - spoluuchazeči'!E224</f>
        <v>40950</v>
      </c>
      <c r="F15" s="83">
        <f>SUM(C15:E15)</f>
        <v>155400</v>
      </c>
      <c r="G15" s="102"/>
    </row>
    <row r="16" spans="1:7" x14ac:dyDescent="0.25">
      <c r="A16" s="70" t="s">
        <v>48</v>
      </c>
      <c r="B16" s="99" t="s">
        <v>49</v>
      </c>
      <c r="C16" s="85">
        <f>'Finance - uchazeč'!C48+'Finance - spoluuchazeči'!C48+'Finance - spoluuchazeči'!C107+'Finance - spoluuchazeči'!C166+'Finance - spoluuchazeči'!C225</f>
        <v>1850</v>
      </c>
      <c r="D16" s="85">
        <f>'Finance - uchazeč'!D48+'Finance - spoluuchazeči'!D48+'Finance - spoluuchazeči'!D107+'Finance - spoluuchazeči'!D166+'Finance - spoluuchazeči'!D225</f>
        <v>0</v>
      </c>
      <c r="E16" s="85">
        <f>'Finance - uchazeč'!E48+'Finance - spoluuchazeči'!E48+'Finance - spoluuchazeči'!E107+'Finance - spoluuchazeči'!E166+'Finance - spoluuchazeči'!E225</f>
        <v>0</v>
      </c>
      <c r="F16" s="83">
        <f t="shared" ref="F16:F19" si="2">SUM(C16:E16)</f>
        <v>1850</v>
      </c>
      <c r="G16" s="96"/>
    </row>
    <row r="17" spans="1:7" x14ac:dyDescent="0.25">
      <c r="A17" s="70" t="s">
        <v>48</v>
      </c>
      <c r="B17" s="99" t="s">
        <v>50</v>
      </c>
      <c r="C17" s="85">
        <f>'Finance - uchazeč'!C49+'Finance - spoluuchazeči'!C49+'Finance - spoluuchazeči'!C108+'Finance - spoluuchazeči'!C167+'Finance - spoluuchazeči'!C226</f>
        <v>0</v>
      </c>
      <c r="D17" s="85">
        <f>'Finance - uchazeč'!D49+'Finance - spoluuchazeči'!D49+'Finance - spoluuchazeči'!D108+'Finance - spoluuchazeči'!D167+'Finance - spoluuchazeči'!D226</f>
        <v>0</v>
      </c>
      <c r="E17" s="85">
        <f>'Finance - uchazeč'!E49+'Finance - spoluuchazeči'!E49+'Finance - spoluuchazeči'!E108+'Finance - spoluuchazeči'!E167+'Finance - spoluuchazeči'!E226</f>
        <v>0</v>
      </c>
      <c r="F17" s="83">
        <f t="shared" si="2"/>
        <v>0</v>
      </c>
      <c r="G17" s="96"/>
    </row>
    <row r="18" spans="1:7" x14ac:dyDescent="0.25">
      <c r="A18" s="70" t="s">
        <v>51</v>
      </c>
      <c r="B18" s="99" t="s">
        <v>49</v>
      </c>
      <c r="C18" s="85">
        <f>'Finance - uchazeč'!C50+'Finance - spoluuchazeči'!C50+'Finance - spoluuchazeči'!C109+'Finance - spoluuchazeči'!C168+'Finance - spoluuchazeči'!C227</f>
        <v>12050</v>
      </c>
      <c r="D18" s="85">
        <f>'Finance - uchazeč'!D50+'Finance - spoluuchazeči'!D50+'Finance - spoluuchazeči'!D109+'Finance - spoluuchazeči'!D168+'Finance - spoluuchazeči'!D227</f>
        <v>9050</v>
      </c>
      <c r="E18" s="85">
        <f>'Finance - uchazeč'!E50+'Finance - spoluuchazeči'!E50+'Finance - spoluuchazeči'!E109+'Finance - spoluuchazeči'!E168+'Finance - spoluuchazeči'!E227</f>
        <v>9050</v>
      </c>
      <c r="F18" s="83">
        <f t="shared" si="2"/>
        <v>30150</v>
      </c>
      <c r="G18" s="96"/>
    </row>
    <row r="19" spans="1:7" x14ac:dyDescent="0.25">
      <c r="A19" s="70" t="s">
        <v>51</v>
      </c>
      <c r="B19" s="99" t="s">
        <v>50</v>
      </c>
      <c r="C19" s="85">
        <f>'Finance - uchazeč'!C51+'Finance - spoluuchazeči'!C51+'Finance - spoluuchazeči'!C110+'Finance - spoluuchazeči'!C169+'Finance - spoluuchazeči'!C228</f>
        <v>0</v>
      </c>
      <c r="D19" s="85">
        <f>'Finance - uchazeč'!D51+'Finance - spoluuchazeči'!D51+'Finance - spoluuchazeči'!D110+'Finance - spoluuchazeči'!D169+'Finance - spoluuchazeči'!D228</f>
        <v>0</v>
      </c>
      <c r="E19" s="85">
        <f>'Finance - uchazeč'!E51+'Finance - spoluuchazeči'!E51+'Finance - spoluuchazeči'!E110+'Finance - spoluuchazeči'!E169+'Finance - spoluuchazeči'!E228</f>
        <v>0</v>
      </c>
      <c r="F19" s="83">
        <f t="shared" si="2"/>
        <v>0</v>
      </c>
      <c r="G19" s="96"/>
    </row>
    <row r="20" spans="1:7" s="2" customFormat="1" x14ac:dyDescent="0.25">
      <c r="A20" s="104" t="s">
        <v>61</v>
      </c>
      <c r="B20" s="99" t="s">
        <v>54</v>
      </c>
      <c r="C20" s="83">
        <f>SUM(C15:C19)</f>
        <v>87400</v>
      </c>
      <c r="D20" s="83">
        <f t="shared" ref="D20:E20" si="3">SUM(D15:D19)</f>
        <v>50000</v>
      </c>
      <c r="E20" s="83">
        <f t="shared" si="3"/>
        <v>50000</v>
      </c>
      <c r="F20" s="83">
        <f>SUM(C20:E20)</f>
        <v>187400</v>
      </c>
      <c r="G20" s="102"/>
    </row>
    <row r="21" spans="1:7" s="2" customFormat="1" x14ac:dyDescent="0.25">
      <c r="A21" s="105" t="s">
        <v>650</v>
      </c>
      <c r="B21" s="82">
        <f>IF(F20=0,0,F15/F20)</f>
        <v>0.82924226254002131</v>
      </c>
      <c r="C21" s="106"/>
      <c r="D21" s="106"/>
      <c r="E21" s="106"/>
      <c r="F21" s="106"/>
      <c r="G21" s="102"/>
    </row>
    <row r="22" spans="1:7" x14ac:dyDescent="0.25">
      <c r="A22" s="103"/>
      <c r="B22" s="107"/>
      <c r="G22" s="96"/>
    </row>
    <row r="23" spans="1:7" x14ac:dyDescent="0.25">
      <c r="A23" s="121" t="s">
        <v>62</v>
      </c>
      <c r="G23" s="96"/>
    </row>
    <row r="24" spans="1:7" ht="15.75" thickBot="1" x14ac:dyDescent="0.3">
      <c r="A24" s="122" t="s">
        <v>691</v>
      </c>
      <c r="B24" s="108"/>
      <c r="C24" s="108"/>
      <c r="D24" s="108"/>
      <c r="E24" s="108"/>
      <c r="F24" s="108"/>
      <c r="G24" s="109"/>
    </row>
  </sheetData>
  <sheetProtection algorithmName="SHA-512" hashValue="Sdsw97wbWNfkXVvCjRE0WHSmrLXE3GQNxrGmys510LE5unnjUn8Lf6F2+3lhwTc6OrqM7cfXXKTuoADoGUorfg==" saltValue="q4Ee+hJcEHhlTwmTCO6a4g==" spinCount="100000" sheet="1" objects="1" scenarios="1"/>
  <mergeCells count="2">
    <mergeCell ref="A4:F4"/>
    <mergeCell ref="A13:F13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A10"/>
  <sheetViews>
    <sheetView workbookViewId="0">
      <selection activeCell="A15" sqref="A15"/>
    </sheetView>
  </sheetViews>
  <sheetFormatPr defaultRowHeight="15" x14ac:dyDescent="0.25"/>
  <cols>
    <col min="1" max="1" width="59.140625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workbookViewId="0">
      <selection activeCell="B25" sqref="B25"/>
    </sheetView>
  </sheetViews>
  <sheetFormatPr defaultRowHeight="15" x14ac:dyDescent="0.25"/>
  <cols>
    <col min="2" max="2" width="193.140625" bestFit="1" customWidth="1"/>
  </cols>
  <sheetData>
    <row r="1" spans="1:3" x14ac:dyDescent="0.25">
      <c r="A1" t="s">
        <v>173</v>
      </c>
      <c r="B1" t="s">
        <v>174</v>
      </c>
    </row>
    <row r="2" spans="1:3" x14ac:dyDescent="0.25">
      <c r="A2">
        <v>10101</v>
      </c>
      <c r="B2" t="s">
        <v>417</v>
      </c>
      <c r="C2">
        <f>A2</f>
        <v>10101</v>
      </c>
    </row>
    <row r="3" spans="1:3" x14ac:dyDescent="0.25">
      <c r="A3">
        <v>10102</v>
      </c>
      <c r="B3" t="s">
        <v>418</v>
      </c>
      <c r="C3">
        <f t="shared" ref="C3:C66" si="0">A3</f>
        <v>10102</v>
      </c>
    </row>
    <row r="4" spans="1:3" x14ac:dyDescent="0.25">
      <c r="A4">
        <v>10103</v>
      </c>
      <c r="B4" t="s">
        <v>419</v>
      </c>
      <c r="C4">
        <f t="shared" si="0"/>
        <v>10103</v>
      </c>
    </row>
    <row r="5" spans="1:3" x14ac:dyDescent="0.25">
      <c r="A5">
        <v>10201</v>
      </c>
      <c r="B5" t="s">
        <v>420</v>
      </c>
      <c r="C5">
        <f t="shared" si="0"/>
        <v>10201</v>
      </c>
    </row>
    <row r="6" spans="1:3" x14ac:dyDescent="0.25">
      <c r="A6">
        <v>10300</v>
      </c>
      <c r="B6" t="s">
        <v>421</v>
      </c>
      <c r="C6">
        <f t="shared" si="0"/>
        <v>10300</v>
      </c>
    </row>
    <row r="7" spans="1:3" x14ac:dyDescent="0.25">
      <c r="A7">
        <v>10301</v>
      </c>
      <c r="B7" t="s">
        <v>422</v>
      </c>
      <c r="C7">
        <f t="shared" si="0"/>
        <v>10301</v>
      </c>
    </row>
    <row r="8" spans="1:3" x14ac:dyDescent="0.25">
      <c r="A8">
        <v>10302</v>
      </c>
      <c r="B8" t="s">
        <v>423</v>
      </c>
      <c r="C8">
        <f t="shared" si="0"/>
        <v>10302</v>
      </c>
    </row>
    <row r="9" spans="1:3" x14ac:dyDescent="0.25">
      <c r="A9">
        <v>10303</v>
      </c>
      <c r="B9" t="s">
        <v>424</v>
      </c>
      <c r="C9">
        <f t="shared" si="0"/>
        <v>10303</v>
      </c>
    </row>
    <row r="10" spans="1:3" x14ac:dyDescent="0.25">
      <c r="A10">
        <v>10304</v>
      </c>
      <c r="B10" t="s">
        <v>425</v>
      </c>
      <c r="C10">
        <f t="shared" si="0"/>
        <v>10304</v>
      </c>
    </row>
    <row r="11" spans="1:3" x14ac:dyDescent="0.25">
      <c r="A11">
        <v>10305</v>
      </c>
      <c r="B11" t="s">
        <v>426</v>
      </c>
      <c r="C11">
        <f t="shared" si="0"/>
        <v>10305</v>
      </c>
    </row>
    <row r="12" spans="1:3" x14ac:dyDescent="0.25">
      <c r="A12">
        <v>10306</v>
      </c>
      <c r="B12" t="s">
        <v>427</v>
      </c>
      <c r="C12">
        <f t="shared" si="0"/>
        <v>10306</v>
      </c>
    </row>
    <row r="13" spans="1:3" x14ac:dyDescent="0.25">
      <c r="A13">
        <v>10307</v>
      </c>
      <c r="B13" t="s">
        <v>428</v>
      </c>
      <c r="C13">
        <f t="shared" si="0"/>
        <v>10307</v>
      </c>
    </row>
    <row r="14" spans="1:3" x14ac:dyDescent="0.25">
      <c r="A14">
        <v>10308</v>
      </c>
      <c r="B14" t="s">
        <v>429</v>
      </c>
      <c r="C14">
        <f t="shared" si="0"/>
        <v>10308</v>
      </c>
    </row>
    <row r="15" spans="1:3" x14ac:dyDescent="0.25">
      <c r="A15">
        <v>10401</v>
      </c>
      <c r="B15" t="s">
        <v>430</v>
      </c>
      <c r="C15">
        <f t="shared" si="0"/>
        <v>10401</v>
      </c>
    </row>
    <row r="16" spans="1:3" x14ac:dyDescent="0.25">
      <c r="A16">
        <v>10402</v>
      </c>
      <c r="B16" t="s">
        <v>431</v>
      </c>
      <c r="C16">
        <f t="shared" si="0"/>
        <v>10402</v>
      </c>
    </row>
    <row r="17" spans="1:3" x14ac:dyDescent="0.25">
      <c r="A17">
        <v>10403</v>
      </c>
      <c r="B17" t="s">
        <v>432</v>
      </c>
      <c r="C17">
        <f t="shared" si="0"/>
        <v>10403</v>
      </c>
    </row>
    <row r="18" spans="1:3" x14ac:dyDescent="0.25">
      <c r="A18">
        <v>10404</v>
      </c>
      <c r="B18" t="s">
        <v>433</v>
      </c>
      <c r="C18">
        <f t="shared" si="0"/>
        <v>10404</v>
      </c>
    </row>
    <row r="19" spans="1:3" x14ac:dyDescent="0.25">
      <c r="A19">
        <v>10405</v>
      </c>
      <c r="B19" t="s">
        <v>434</v>
      </c>
      <c r="C19">
        <f t="shared" si="0"/>
        <v>10405</v>
      </c>
    </row>
    <row r="20" spans="1:3" x14ac:dyDescent="0.25">
      <c r="A20">
        <v>10406</v>
      </c>
      <c r="B20" t="s">
        <v>435</v>
      </c>
      <c r="C20">
        <f t="shared" si="0"/>
        <v>10406</v>
      </c>
    </row>
    <row r="21" spans="1:3" x14ac:dyDescent="0.25">
      <c r="A21">
        <v>10501</v>
      </c>
      <c r="B21" t="s">
        <v>436</v>
      </c>
      <c r="C21">
        <f t="shared" si="0"/>
        <v>10501</v>
      </c>
    </row>
    <row r="22" spans="1:3" x14ac:dyDescent="0.25">
      <c r="A22">
        <v>10502</v>
      </c>
      <c r="B22" t="s">
        <v>437</v>
      </c>
      <c r="C22">
        <f t="shared" si="0"/>
        <v>10502</v>
      </c>
    </row>
    <row r="23" spans="1:3" x14ac:dyDescent="0.25">
      <c r="A23">
        <v>10503</v>
      </c>
      <c r="B23" t="s">
        <v>438</v>
      </c>
      <c r="C23">
        <f t="shared" si="0"/>
        <v>10503</v>
      </c>
    </row>
    <row r="24" spans="1:3" x14ac:dyDescent="0.25">
      <c r="A24">
        <v>10504</v>
      </c>
      <c r="B24" t="s">
        <v>439</v>
      </c>
      <c r="C24">
        <f t="shared" si="0"/>
        <v>10504</v>
      </c>
    </row>
    <row r="25" spans="1:3" x14ac:dyDescent="0.25">
      <c r="A25">
        <v>10505</v>
      </c>
      <c r="B25" t="s">
        <v>440</v>
      </c>
      <c r="C25">
        <f t="shared" si="0"/>
        <v>10505</v>
      </c>
    </row>
    <row r="26" spans="1:3" x14ac:dyDescent="0.25">
      <c r="A26">
        <v>10506</v>
      </c>
      <c r="B26" t="s">
        <v>441</v>
      </c>
      <c r="C26">
        <f t="shared" si="0"/>
        <v>10506</v>
      </c>
    </row>
    <row r="27" spans="1:3" x14ac:dyDescent="0.25">
      <c r="A27">
        <v>10507</v>
      </c>
      <c r="B27" t="s">
        <v>442</v>
      </c>
      <c r="C27">
        <f t="shared" si="0"/>
        <v>10507</v>
      </c>
    </row>
    <row r="28" spans="1:3" x14ac:dyDescent="0.25">
      <c r="A28">
        <v>10508</v>
      </c>
      <c r="B28" t="s">
        <v>443</v>
      </c>
      <c r="C28">
        <f t="shared" si="0"/>
        <v>10508</v>
      </c>
    </row>
    <row r="29" spans="1:3" x14ac:dyDescent="0.25">
      <c r="A29">
        <v>10509</v>
      </c>
      <c r="B29" t="s">
        <v>444</v>
      </c>
      <c r="C29">
        <f t="shared" si="0"/>
        <v>10509</v>
      </c>
    </row>
    <row r="30" spans="1:3" x14ac:dyDescent="0.25">
      <c r="A30">
        <v>10511</v>
      </c>
      <c r="B30" t="s">
        <v>445</v>
      </c>
      <c r="C30">
        <f t="shared" si="0"/>
        <v>10511</v>
      </c>
    </row>
    <row r="31" spans="1:3" x14ac:dyDescent="0.25">
      <c r="A31">
        <v>10601</v>
      </c>
      <c r="B31" t="s">
        <v>446</v>
      </c>
      <c r="C31">
        <f t="shared" si="0"/>
        <v>10601</v>
      </c>
    </row>
    <row r="32" spans="1:3" x14ac:dyDescent="0.25">
      <c r="A32">
        <v>10602</v>
      </c>
      <c r="B32" t="s">
        <v>447</v>
      </c>
      <c r="C32">
        <f t="shared" si="0"/>
        <v>10602</v>
      </c>
    </row>
    <row r="33" spans="1:3" x14ac:dyDescent="0.25">
      <c r="A33">
        <v>10603</v>
      </c>
      <c r="B33" t="s">
        <v>448</v>
      </c>
      <c r="C33">
        <f t="shared" si="0"/>
        <v>10603</v>
      </c>
    </row>
    <row r="34" spans="1:3" x14ac:dyDescent="0.25">
      <c r="A34">
        <v>10604</v>
      </c>
      <c r="B34" t="s">
        <v>449</v>
      </c>
      <c r="C34">
        <f t="shared" si="0"/>
        <v>10604</v>
      </c>
    </row>
    <row r="35" spans="1:3" x14ac:dyDescent="0.25">
      <c r="A35">
        <v>10605</v>
      </c>
      <c r="B35" t="s">
        <v>450</v>
      </c>
      <c r="C35">
        <f t="shared" si="0"/>
        <v>10605</v>
      </c>
    </row>
    <row r="36" spans="1:3" x14ac:dyDescent="0.25">
      <c r="A36">
        <v>10606</v>
      </c>
      <c r="B36" t="s">
        <v>451</v>
      </c>
      <c r="C36">
        <f t="shared" si="0"/>
        <v>10606</v>
      </c>
    </row>
    <row r="37" spans="1:3" x14ac:dyDescent="0.25">
      <c r="A37">
        <v>10607</v>
      </c>
      <c r="B37" t="s">
        <v>452</v>
      </c>
      <c r="C37">
        <f t="shared" si="0"/>
        <v>10607</v>
      </c>
    </row>
    <row r="38" spans="1:3" x14ac:dyDescent="0.25">
      <c r="A38">
        <v>10608</v>
      </c>
      <c r="B38" t="s">
        <v>453</v>
      </c>
      <c r="C38">
        <f t="shared" si="0"/>
        <v>10608</v>
      </c>
    </row>
    <row r="39" spans="1:3" x14ac:dyDescent="0.25">
      <c r="A39">
        <v>10609</v>
      </c>
      <c r="B39" t="s">
        <v>454</v>
      </c>
      <c r="C39">
        <f t="shared" si="0"/>
        <v>10609</v>
      </c>
    </row>
    <row r="40" spans="1:3" x14ac:dyDescent="0.25">
      <c r="A40">
        <v>10610</v>
      </c>
      <c r="B40" t="s">
        <v>455</v>
      </c>
      <c r="C40">
        <f t="shared" si="0"/>
        <v>10610</v>
      </c>
    </row>
    <row r="41" spans="1:3" x14ac:dyDescent="0.25">
      <c r="A41">
        <v>10611</v>
      </c>
      <c r="B41" t="s">
        <v>456</v>
      </c>
      <c r="C41">
        <f t="shared" si="0"/>
        <v>10611</v>
      </c>
    </row>
    <row r="42" spans="1:3" x14ac:dyDescent="0.25">
      <c r="A42">
        <v>10612</v>
      </c>
      <c r="B42" t="s">
        <v>457</v>
      </c>
      <c r="C42">
        <f t="shared" si="0"/>
        <v>10612</v>
      </c>
    </row>
    <row r="43" spans="1:3" x14ac:dyDescent="0.25">
      <c r="A43">
        <v>10613</v>
      </c>
      <c r="B43" t="s">
        <v>458</v>
      </c>
      <c r="C43">
        <f t="shared" si="0"/>
        <v>10613</v>
      </c>
    </row>
    <row r="44" spans="1:3" x14ac:dyDescent="0.25">
      <c r="A44">
        <v>10614</v>
      </c>
      <c r="B44" t="s">
        <v>459</v>
      </c>
      <c r="C44">
        <f t="shared" si="0"/>
        <v>10614</v>
      </c>
    </row>
    <row r="45" spans="1:3" x14ac:dyDescent="0.25">
      <c r="A45">
        <v>10615</v>
      </c>
      <c r="B45" t="s">
        <v>460</v>
      </c>
      <c r="C45">
        <f t="shared" si="0"/>
        <v>10615</v>
      </c>
    </row>
    <row r="46" spans="1:3" x14ac:dyDescent="0.25">
      <c r="A46">
        <v>10616</v>
      </c>
      <c r="B46" t="s">
        <v>461</v>
      </c>
      <c r="C46">
        <f t="shared" si="0"/>
        <v>10616</v>
      </c>
    </row>
    <row r="47" spans="1:3" x14ac:dyDescent="0.25">
      <c r="A47">
        <v>10617</v>
      </c>
      <c r="B47" t="s">
        <v>462</v>
      </c>
      <c r="C47">
        <f t="shared" si="0"/>
        <v>10617</v>
      </c>
    </row>
    <row r="48" spans="1:3" x14ac:dyDescent="0.25">
      <c r="A48">
        <v>10618</v>
      </c>
      <c r="B48" t="s">
        <v>463</v>
      </c>
      <c r="C48">
        <f t="shared" si="0"/>
        <v>10618</v>
      </c>
    </row>
    <row r="49" spans="1:3" x14ac:dyDescent="0.25">
      <c r="A49">
        <v>10619</v>
      </c>
      <c r="B49" t="s">
        <v>464</v>
      </c>
      <c r="C49">
        <f t="shared" si="0"/>
        <v>10619</v>
      </c>
    </row>
    <row r="50" spans="1:3" x14ac:dyDescent="0.25">
      <c r="A50">
        <v>10620</v>
      </c>
      <c r="B50" t="s">
        <v>465</v>
      </c>
      <c r="C50">
        <f t="shared" si="0"/>
        <v>10620</v>
      </c>
    </row>
    <row r="51" spans="1:3" x14ac:dyDescent="0.25">
      <c r="A51">
        <v>20101</v>
      </c>
      <c r="B51" t="s">
        <v>466</v>
      </c>
      <c r="C51">
        <f t="shared" si="0"/>
        <v>20101</v>
      </c>
    </row>
    <row r="52" spans="1:3" x14ac:dyDescent="0.25">
      <c r="A52">
        <v>20102</v>
      </c>
      <c r="B52" t="s">
        <v>467</v>
      </c>
      <c r="C52">
        <f t="shared" si="0"/>
        <v>20102</v>
      </c>
    </row>
    <row r="53" spans="1:3" x14ac:dyDescent="0.25">
      <c r="A53">
        <v>20103</v>
      </c>
      <c r="B53" t="s">
        <v>468</v>
      </c>
      <c r="C53">
        <f t="shared" si="0"/>
        <v>20103</v>
      </c>
    </row>
    <row r="54" spans="1:3" x14ac:dyDescent="0.25">
      <c r="A54">
        <v>20104</v>
      </c>
      <c r="B54" t="s">
        <v>469</v>
      </c>
      <c r="C54">
        <f t="shared" si="0"/>
        <v>20104</v>
      </c>
    </row>
    <row r="55" spans="1:3" x14ac:dyDescent="0.25">
      <c r="A55">
        <v>20201</v>
      </c>
      <c r="B55" t="s">
        <v>470</v>
      </c>
      <c r="C55">
        <f t="shared" si="0"/>
        <v>20201</v>
      </c>
    </row>
    <row r="56" spans="1:3" x14ac:dyDescent="0.25">
      <c r="A56">
        <v>20202</v>
      </c>
      <c r="B56" t="s">
        <v>471</v>
      </c>
      <c r="C56">
        <f t="shared" si="0"/>
        <v>20202</v>
      </c>
    </row>
    <row r="57" spans="1:3" x14ac:dyDescent="0.25">
      <c r="A57">
        <v>20203</v>
      </c>
      <c r="B57" t="s">
        <v>472</v>
      </c>
      <c r="C57">
        <f t="shared" si="0"/>
        <v>20203</v>
      </c>
    </row>
    <row r="58" spans="1:3" x14ac:dyDescent="0.25">
      <c r="A58">
        <v>20204</v>
      </c>
      <c r="B58" t="s">
        <v>473</v>
      </c>
      <c r="C58">
        <f t="shared" si="0"/>
        <v>20204</v>
      </c>
    </row>
    <row r="59" spans="1:3" x14ac:dyDescent="0.25">
      <c r="A59">
        <v>20205</v>
      </c>
      <c r="B59" t="s">
        <v>474</v>
      </c>
      <c r="C59">
        <f t="shared" si="0"/>
        <v>20205</v>
      </c>
    </row>
    <row r="60" spans="1:3" x14ac:dyDescent="0.25">
      <c r="A60">
        <v>20206</v>
      </c>
      <c r="B60" t="s">
        <v>475</v>
      </c>
      <c r="C60">
        <f t="shared" si="0"/>
        <v>20206</v>
      </c>
    </row>
    <row r="61" spans="1:3" x14ac:dyDescent="0.25">
      <c r="A61">
        <v>20301</v>
      </c>
      <c r="B61" t="s">
        <v>476</v>
      </c>
      <c r="C61">
        <f t="shared" si="0"/>
        <v>20301</v>
      </c>
    </row>
    <row r="62" spans="1:3" x14ac:dyDescent="0.25">
      <c r="A62">
        <v>20302</v>
      </c>
      <c r="B62" t="s">
        <v>477</v>
      </c>
      <c r="C62">
        <f t="shared" si="0"/>
        <v>20302</v>
      </c>
    </row>
    <row r="63" spans="1:3" x14ac:dyDescent="0.25">
      <c r="A63">
        <v>20303</v>
      </c>
      <c r="B63" t="s">
        <v>478</v>
      </c>
      <c r="C63">
        <f t="shared" si="0"/>
        <v>20303</v>
      </c>
    </row>
    <row r="64" spans="1:3" x14ac:dyDescent="0.25">
      <c r="A64">
        <v>20304</v>
      </c>
      <c r="B64" t="s">
        <v>479</v>
      </c>
      <c r="C64">
        <f t="shared" si="0"/>
        <v>20304</v>
      </c>
    </row>
    <row r="65" spans="1:3" x14ac:dyDescent="0.25">
      <c r="A65">
        <v>20305</v>
      </c>
      <c r="B65" t="s">
        <v>480</v>
      </c>
      <c r="C65">
        <f t="shared" si="0"/>
        <v>20305</v>
      </c>
    </row>
    <row r="66" spans="1:3" x14ac:dyDescent="0.25">
      <c r="A66">
        <v>20306</v>
      </c>
      <c r="B66" t="s">
        <v>481</v>
      </c>
      <c r="C66">
        <f t="shared" si="0"/>
        <v>20306</v>
      </c>
    </row>
    <row r="67" spans="1:3" x14ac:dyDescent="0.25">
      <c r="A67">
        <v>20401</v>
      </c>
      <c r="B67" t="s">
        <v>482</v>
      </c>
      <c r="C67">
        <f t="shared" ref="C67:C130" si="1">A67</f>
        <v>20401</v>
      </c>
    </row>
    <row r="68" spans="1:3" x14ac:dyDescent="0.25">
      <c r="A68">
        <v>20402</v>
      </c>
      <c r="B68" t="s">
        <v>483</v>
      </c>
      <c r="C68">
        <f t="shared" si="1"/>
        <v>20402</v>
      </c>
    </row>
    <row r="69" spans="1:3" x14ac:dyDescent="0.25">
      <c r="A69">
        <v>20501</v>
      </c>
      <c r="B69" t="s">
        <v>484</v>
      </c>
      <c r="C69">
        <f t="shared" si="1"/>
        <v>20501</v>
      </c>
    </row>
    <row r="70" spans="1:3" x14ac:dyDescent="0.25">
      <c r="A70">
        <v>20502</v>
      </c>
      <c r="B70" t="s">
        <v>485</v>
      </c>
      <c r="C70">
        <f t="shared" si="1"/>
        <v>20502</v>
      </c>
    </row>
    <row r="71" spans="1:3" x14ac:dyDescent="0.25">
      <c r="A71">
        <v>20503</v>
      </c>
      <c r="B71" t="s">
        <v>486</v>
      </c>
      <c r="C71">
        <f t="shared" si="1"/>
        <v>20503</v>
      </c>
    </row>
    <row r="72" spans="1:3" x14ac:dyDescent="0.25">
      <c r="A72">
        <v>20504</v>
      </c>
      <c r="B72" t="s">
        <v>487</v>
      </c>
      <c r="C72">
        <f t="shared" si="1"/>
        <v>20504</v>
      </c>
    </row>
    <row r="73" spans="1:3" x14ac:dyDescent="0.25">
      <c r="A73">
        <v>20505</v>
      </c>
      <c r="B73" t="s">
        <v>488</v>
      </c>
      <c r="C73">
        <f t="shared" si="1"/>
        <v>20505</v>
      </c>
    </row>
    <row r="74" spans="1:3" x14ac:dyDescent="0.25">
      <c r="A74">
        <v>20506</v>
      </c>
      <c r="B74" t="s">
        <v>489</v>
      </c>
      <c r="C74">
        <f t="shared" si="1"/>
        <v>20506</v>
      </c>
    </row>
    <row r="75" spans="1:3" x14ac:dyDescent="0.25">
      <c r="A75">
        <v>20601</v>
      </c>
      <c r="B75" t="s">
        <v>490</v>
      </c>
      <c r="C75">
        <f t="shared" si="1"/>
        <v>20601</v>
      </c>
    </row>
    <row r="76" spans="1:3" x14ac:dyDescent="0.25">
      <c r="A76">
        <v>20602</v>
      </c>
      <c r="B76" t="s">
        <v>491</v>
      </c>
      <c r="C76">
        <f t="shared" si="1"/>
        <v>20602</v>
      </c>
    </row>
    <row r="77" spans="1:3" x14ac:dyDescent="0.25">
      <c r="A77">
        <v>20701</v>
      </c>
      <c r="B77" t="s">
        <v>492</v>
      </c>
      <c r="C77">
        <f t="shared" si="1"/>
        <v>20701</v>
      </c>
    </row>
    <row r="78" spans="1:3" x14ac:dyDescent="0.25">
      <c r="A78">
        <v>20702</v>
      </c>
      <c r="B78" t="s">
        <v>493</v>
      </c>
      <c r="C78">
        <f t="shared" si="1"/>
        <v>20702</v>
      </c>
    </row>
    <row r="79" spans="1:3" x14ac:dyDescent="0.25">
      <c r="A79">
        <v>20703</v>
      </c>
      <c r="B79" t="s">
        <v>494</v>
      </c>
      <c r="C79">
        <f t="shared" si="1"/>
        <v>20703</v>
      </c>
    </row>
    <row r="80" spans="1:3" x14ac:dyDescent="0.25">
      <c r="A80">
        <v>20704</v>
      </c>
      <c r="B80" t="s">
        <v>495</v>
      </c>
      <c r="C80">
        <f t="shared" si="1"/>
        <v>20704</v>
      </c>
    </row>
    <row r="81" spans="1:3" x14ac:dyDescent="0.25">
      <c r="A81">
        <v>20705</v>
      </c>
      <c r="B81" t="s">
        <v>496</v>
      </c>
      <c r="C81">
        <f t="shared" si="1"/>
        <v>20705</v>
      </c>
    </row>
    <row r="82" spans="1:3" x14ac:dyDescent="0.25">
      <c r="A82">
        <v>20706</v>
      </c>
      <c r="B82" t="s">
        <v>497</v>
      </c>
      <c r="C82">
        <f t="shared" si="1"/>
        <v>20706</v>
      </c>
    </row>
    <row r="83" spans="1:3" x14ac:dyDescent="0.25">
      <c r="A83">
        <v>20707</v>
      </c>
      <c r="B83" t="s">
        <v>498</v>
      </c>
      <c r="C83">
        <f t="shared" si="1"/>
        <v>20707</v>
      </c>
    </row>
    <row r="84" spans="1:3" x14ac:dyDescent="0.25">
      <c r="A84">
        <v>20801</v>
      </c>
      <c r="B84" t="s">
        <v>499</v>
      </c>
      <c r="C84">
        <f t="shared" si="1"/>
        <v>20801</v>
      </c>
    </row>
    <row r="85" spans="1:3" x14ac:dyDescent="0.25">
      <c r="A85">
        <v>20802</v>
      </c>
      <c r="B85" t="s">
        <v>500</v>
      </c>
      <c r="C85">
        <f t="shared" si="1"/>
        <v>20802</v>
      </c>
    </row>
    <row r="86" spans="1:3" x14ac:dyDescent="0.25">
      <c r="A86">
        <v>20803</v>
      </c>
      <c r="B86" t="s">
        <v>501</v>
      </c>
      <c r="C86">
        <f t="shared" si="1"/>
        <v>20803</v>
      </c>
    </row>
    <row r="87" spans="1:3" x14ac:dyDescent="0.25">
      <c r="A87">
        <v>20901</v>
      </c>
      <c r="B87" t="s">
        <v>502</v>
      </c>
      <c r="C87">
        <f t="shared" si="1"/>
        <v>20901</v>
      </c>
    </row>
    <row r="88" spans="1:3" x14ac:dyDescent="0.25">
      <c r="A88">
        <v>20902</v>
      </c>
      <c r="B88" t="s">
        <v>503</v>
      </c>
      <c r="C88">
        <f t="shared" si="1"/>
        <v>20902</v>
      </c>
    </row>
    <row r="89" spans="1:3" x14ac:dyDescent="0.25">
      <c r="A89">
        <v>20903</v>
      </c>
      <c r="B89" t="s">
        <v>504</v>
      </c>
      <c r="C89">
        <f t="shared" si="1"/>
        <v>20903</v>
      </c>
    </row>
    <row r="90" spans="1:3" x14ac:dyDescent="0.25">
      <c r="A90">
        <v>21001</v>
      </c>
      <c r="B90" t="s">
        <v>505</v>
      </c>
      <c r="C90">
        <f t="shared" si="1"/>
        <v>21001</v>
      </c>
    </row>
    <row r="91" spans="1:3" x14ac:dyDescent="0.25">
      <c r="A91">
        <v>21002</v>
      </c>
      <c r="B91" t="s">
        <v>506</v>
      </c>
      <c r="C91">
        <f t="shared" si="1"/>
        <v>21002</v>
      </c>
    </row>
    <row r="92" spans="1:3" x14ac:dyDescent="0.25">
      <c r="A92">
        <v>21101</v>
      </c>
      <c r="B92" t="s">
        <v>507</v>
      </c>
      <c r="C92">
        <f t="shared" si="1"/>
        <v>21101</v>
      </c>
    </row>
    <row r="93" spans="1:3" x14ac:dyDescent="0.25">
      <c r="A93">
        <v>30101</v>
      </c>
      <c r="B93" t="s">
        <v>508</v>
      </c>
      <c r="C93">
        <f t="shared" si="1"/>
        <v>30101</v>
      </c>
    </row>
    <row r="94" spans="1:3" x14ac:dyDescent="0.25">
      <c r="A94">
        <v>30102</v>
      </c>
      <c r="B94" t="s">
        <v>509</v>
      </c>
      <c r="C94">
        <f t="shared" si="1"/>
        <v>30102</v>
      </c>
    </row>
    <row r="95" spans="1:3" x14ac:dyDescent="0.25">
      <c r="A95">
        <v>30103</v>
      </c>
      <c r="B95" t="s">
        <v>510</v>
      </c>
      <c r="C95">
        <f t="shared" si="1"/>
        <v>30103</v>
      </c>
    </row>
    <row r="96" spans="1:3" x14ac:dyDescent="0.25">
      <c r="A96">
        <v>30104</v>
      </c>
      <c r="B96" t="s">
        <v>511</v>
      </c>
      <c r="C96">
        <f t="shared" si="1"/>
        <v>30104</v>
      </c>
    </row>
    <row r="97" spans="1:3" x14ac:dyDescent="0.25">
      <c r="A97">
        <v>30105</v>
      </c>
      <c r="B97" t="s">
        <v>512</v>
      </c>
      <c r="C97">
        <f t="shared" si="1"/>
        <v>30105</v>
      </c>
    </row>
    <row r="98" spans="1:3" x14ac:dyDescent="0.25">
      <c r="A98">
        <v>30106</v>
      </c>
      <c r="B98" t="s">
        <v>513</v>
      </c>
      <c r="C98">
        <f t="shared" si="1"/>
        <v>30106</v>
      </c>
    </row>
    <row r="99" spans="1:3" x14ac:dyDescent="0.25">
      <c r="A99">
        <v>30107</v>
      </c>
      <c r="B99" t="s">
        <v>514</v>
      </c>
      <c r="C99">
        <f t="shared" si="1"/>
        <v>30107</v>
      </c>
    </row>
    <row r="100" spans="1:3" x14ac:dyDescent="0.25">
      <c r="A100">
        <v>30108</v>
      </c>
      <c r="B100" t="s">
        <v>515</v>
      </c>
      <c r="C100">
        <f t="shared" si="1"/>
        <v>30108</v>
      </c>
    </row>
    <row r="101" spans="1:3" x14ac:dyDescent="0.25">
      <c r="A101">
        <v>30109</v>
      </c>
      <c r="B101" t="s">
        <v>516</v>
      </c>
      <c r="C101">
        <f t="shared" si="1"/>
        <v>30109</v>
      </c>
    </row>
    <row r="102" spans="1:3" x14ac:dyDescent="0.25">
      <c r="A102">
        <v>30201</v>
      </c>
      <c r="B102" t="s">
        <v>517</v>
      </c>
      <c r="C102">
        <f t="shared" si="1"/>
        <v>30201</v>
      </c>
    </row>
    <row r="103" spans="1:3" x14ac:dyDescent="0.25">
      <c r="A103">
        <v>30202</v>
      </c>
      <c r="B103" t="s">
        <v>518</v>
      </c>
      <c r="C103">
        <f t="shared" si="1"/>
        <v>30202</v>
      </c>
    </row>
    <row r="104" spans="1:3" x14ac:dyDescent="0.25">
      <c r="A104">
        <v>30203</v>
      </c>
      <c r="B104" t="s">
        <v>519</v>
      </c>
      <c r="C104">
        <f t="shared" si="1"/>
        <v>30203</v>
      </c>
    </row>
    <row r="105" spans="1:3" x14ac:dyDescent="0.25">
      <c r="A105">
        <v>30204</v>
      </c>
      <c r="B105" t="s">
        <v>520</v>
      </c>
      <c r="C105">
        <f t="shared" si="1"/>
        <v>30204</v>
      </c>
    </row>
    <row r="106" spans="1:3" x14ac:dyDescent="0.25">
      <c r="A106">
        <v>30205</v>
      </c>
      <c r="B106" t="s">
        <v>521</v>
      </c>
      <c r="C106">
        <f t="shared" si="1"/>
        <v>30205</v>
      </c>
    </row>
    <row r="107" spans="1:3" x14ac:dyDescent="0.25">
      <c r="A107">
        <v>30206</v>
      </c>
      <c r="B107" t="s">
        <v>522</v>
      </c>
      <c r="C107">
        <f t="shared" si="1"/>
        <v>30206</v>
      </c>
    </row>
    <row r="108" spans="1:3" x14ac:dyDescent="0.25">
      <c r="A108">
        <v>30207</v>
      </c>
      <c r="B108" t="s">
        <v>523</v>
      </c>
      <c r="C108">
        <f t="shared" si="1"/>
        <v>30207</v>
      </c>
    </row>
    <row r="109" spans="1:3" x14ac:dyDescent="0.25">
      <c r="A109">
        <v>30208</v>
      </c>
      <c r="B109" t="s">
        <v>524</v>
      </c>
      <c r="C109">
        <f t="shared" si="1"/>
        <v>30208</v>
      </c>
    </row>
    <row r="110" spans="1:3" x14ac:dyDescent="0.25">
      <c r="A110">
        <v>30209</v>
      </c>
      <c r="B110" t="s">
        <v>525</v>
      </c>
      <c r="C110">
        <f t="shared" si="1"/>
        <v>30209</v>
      </c>
    </row>
    <row r="111" spans="1:3" x14ac:dyDescent="0.25">
      <c r="A111">
        <v>30210</v>
      </c>
      <c r="B111" t="s">
        <v>526</v>
      </c>
      <c r="C111">
        <f t="shared" si="1"/>
        <v>30210</v>
      </c>
    </row>
    <row r="112" spans="1:3" x14ac:dyDescent="0.25">
      <c r="A112">
        <v>30211</v>
      </c>
      <c r="B112" t="s">
        <v>527</v>
      </c>
      <c r="C112">
        <f t="shared" si="1"/>
        <v>30211</v>
      </c>
    </row>
    <row r="113" spans="1:3" x14ac:dyDescent="0.25">
      <c r="A113">
        <v>30212</v>
      </c>
      <c r="B113" t="s">
        <v>528</v>
      </c>
      <c r="C113">
        <f t="shared" si="1"/>
        <v>30212</v>
      </c>
    </row>
    <row r="114" spans="1:3" x14ac:dyDescent="0.25">
      <c r="A114">
        <v>30213</v>
      </c>
      <c r="B114" t="s">
        <v>529</v>
      </c>
      <c r="C114">
        <f t="shared" si="1"/>
        <v>30213</v>
      </c>
    </row>
    <row r="115" spans="1:3" x14ac:dyDescent="0.25">
      <c r="A115">
        <v>30214</v>
      </c>
      <c r="B115" t="s">
        <v>530</v>
      </c>
      <c r="C115">
        <f t="shared" si="1"/>
        <v>30214</v>
      </c>
    </row>
    <row r="116" spans="1:3" x14ac:dyDescent="0.25">
      <c r="A116">
        <v>30215</v>
      </c>
      <c r="B116" t="s">
        <v>531</v>
      </c>
      <c r="C116">
        <f t="shared" si="1"/>
        <v>30215</v>
      </c>
    </row>
    <row r="117" spans="1:3" x14ac:dyDescent="0.25">
      <c r="A117">
        <v>30216</v>
      </c>
      <c r="B117" t="s">
        <v>532</v>
      </c>
      <c r="C117">
        <f t="shared" si="1"/>
        <v>30216</v>
      </c>
    </row>
    <row r="118" spans="1:3" x14ac:dyDescent="0.25">
      <c r="A118">
        <v>30217</v>
      </c>
      <c r="B118" t="s">
        <v>533</v>
      </c>
      <c r="C118">
        <f t="shared" si="1"/>
        <v>30217</v>
      </c>
    </row>
    <row r="119" spans="1:3" x14ac:dyDescent="0.25">
      <c r="A119">
        <v>30218</v>
      </c>
      <c r="B119" t="s">
        <v>534</v>
      </c>
      <c r="C119">
        <f t="shared" si="1"/>
        <v>30218</v>
      </c>
    </row>
    <row r="120" spans="1:3" x14ac:dyDescent="0.25">
      <c r="A120">
        <v>30219</v>
      </c>
      <c r="B120" t="s">
        <v>535</v>
      </c>
      <c r="C120">
        <f t="shared" si="1"/>
        <v>30219</v>
      </c>
    </row>
    <row r="121" spans="1:3" x14ac:dyDescent="0.25">
      <c r="A121">
        <v>30220</v>
      </c>
      <c r="B121" t="s">
        <v>536</v>
      </c>
      <c r="C121">
        <f t="shared" si="1"/>
        <v>30220</v>
      </c>
    </row>
    <row r="122" spans="1:3" x14ac:dyDescent="0.25">
      <c r="A122">
        <v>30221</v>
      </c>
      <c r="B122" t="s">
        <v>537</v>
      </c>
      <c r="C122">
        <f t="shared" si="1"/>
        <v>30221</v>
      </c>
    </row>
    <row r="123" spans="1:3" x14ac:dyDescent="0.25">
      <c r="A123">
        <v>30223</v>
      </c>
      <c r="B123" t="s">
        <v>538</v>
      </c>
      <c r="C123">
        <f t="shared" si="1"/>
        <v>30223</v>
      </c>
    </row>
    <row r="124" spans="1:3" x14ac:dyDescent="0.25">
      <c r="A124">
        <v>30224</v>
      </c>
      <c r="B124" t="s">
        <v>539</v>
      </c>
      <c r="C124">
        <f t="shared" si="1"/>
        <v>30224</v>
      </c>
    </row>
    <row r="125" spans="1:3" x14ac:dyDescent="0.25">
      <c r="A125">
        <v>30225</v>
      </c>
      <c r="B125" t="s">
        <v>540</v>
      </c>
      <c r="C125">
        <f t="shared" si="1"/>
        <v>30225</v>
      </c>
    </row>
    <row r="126" spans="1:3" x14ac:dyDescent="0.25">
      <c r="A126">
        <v>30226</v>
      </c>
      <c r="B126" t="s">
        <v>541</v>
      </c>
      <c r="C126">
        <f t="shared" si="1"/>
        <v>30226</v>
      </c>
    </row>
    <row r="127" spans="1:3" x14ac:dyDescent="0.25">
      <c r="A127">
        <v>30227</v>
      </c>
      <c r="B127" t="s">
        <v>542</v>
      </c>
      <c r="C127">
        <f t="shared" si="1"/>
        <v>30227</v>
      </c>
    </row>
    <row r="128" spans="1:3" x14ac:dyDescent="0.25">
      <c r="A128">
        <v>30229</v>
      </c>
      <c r="B128" t="s">
        <v>543</v>
      </c>
      <c r="C128">
        <f t="shared" si="1"/>
        <v>30229</v>
      </c>
    </row>
    <row r="129" spans="1:3" x14ac:dyDescent="0.25">
      <c r="A129">
        <v>30230</v>
      </c>
      <c r="B129" t="s">
        <v>544</v>
      </c>
      <c r="C129">
        <f t="shared" si="1"/>
        <v>30230</v>
      </c>
    </row>
    <row r="130" spans="1:3" x14ac:dyDescent="0.25">
      <c r="A130">
        <v>30301</v>
      </c>
      <c r="B130" t="s">
        <v>545</v>
      </c>
      <c r="C130">
        <f t="shared" si="1"/>
        <v>30301</v>
      </c>
    </row>
    <row r="131" spans="1:3" x14ac:dyDescent="0.25">
      <c r="A131">
        <v>30302</v>
      </c>
      <c r="B131" t="s">
        <v>546</v>
      </c>
      <c r="C131">
        <f t="shared" ref="C131:C194" si="2">A131</f>
        <v>30302</v>
      </c>
    </row>
    <row r="132" spans="1:3" x14ac:dyDescent="0.25">
      <c r="A132">
        <v>30303</v>
      </c>
      <c r="B132" t="s">
        <v>547</v>
      </c>
      <c r="C132">
        <f t="shared" si="2"/>
        <v>30303</v>
      </c>
    </row>
    <row r="133" spans="1:3" x14ac:dyDescent="0.25">
      <c r="A133">
        <v>30304</v>
      </c>
      <c r="B133" t="s">
        <v>548</v>
      </c>
      <c r="C133">
        <f t="shared" si="2"/>
        <v>30304</v>
      </c>
    </row>
    <row r="134" spans="1:3" x14ac:dyDescent="0.25">
      <c r="A134">
        <v>30305</v>
      </c>
      <c r="B134" t="s">
        <v>549</v>
      </c>
      <c r="C134">
        <f t="shared" si="2"/>
        <v>30305</v>
      </c>
    </row>
    <row r="135" spans="1:3" x14ac:dyDescent="0.25">
      <c r="A135">
        <v>30306</v>
      </c>
      <c r="B135" t="s">
        <v>550</v>
      </c>
      <c r="C135">
        <f t="shared" si="2"/>
        <v>30306</v>
      </c>
    </row>
    <row r="136" spans="1:3" x14ac:dyDescent="0.25">
      <c r="A136">
        <v>30307</v>
      </c>
      <c r="B136" t="s">
        <v>551</v>
      </c>
      <c r="C136">
        <f t="shared" si="2"/>
        <v>30307</v>
      </c>
    </row>
    <row r="137" spans="1:3" x14ac:dyDescent="0.25">
      <c r="A137">
        <v>30308</v>
      </c>
      <c r="B137" t="s">
        <v>552</v>
      </c>
      <c r="C137">
        <f t="shared" si="2"/>
        <v>30308</v>
      </c>
    </row>
    <row r="138" spans="1:3" x14ac:dyDescent="0.25">
      <c r="A138">
        <v>30309</v>
      </c>
      <c r="B138" t="s">
        <v>553</v>
      </c>
      <c r="C138">
        <f t="shared" si="2"/>
        <v>30309</v>
      </c>
    </row>
    <row r="139" spans="1:3" x14ac:dyDescent="0.25">
      <c r="A139">
        <v>30310</v>
      </c>
      <c r="B139" t="s">
        <v>554</v>
      </c>
      <c r="C139">
        <f t="shared" si="2"/>
        <v>30310</v>
      </c>
    </row>
    <row r="140" spans="1:3" x14ac:dyDescent="0.25">
      <c r="A140">
        <v>30311</v>
      </c>
      <c r="B140" t="s">
        <v>555</v>
      </c>
      <c r="C140">
        <f t="shared" si="2"/>
        <v>30311</v>
      </c>
    </row>
    <row r="141" spans="1:3" x14ac:dyDescent="0.25">
      <c r="A141">
        <v>30312</v>
      </c>
      <c r="B141" t="s">
        <v>556</v>
      </c>
      <c r="C141">
        <f t="shared" si="2"/>
        <v>30312</v>
      </c>
    </row>
    <row r="142" spans="1:3" x14ac:dyDescent="0.25">
      <c r="A142">
        <v>30401</v>
      </c>
      <c r="B142" t="s">
        <v>557</v>
      </c>
      <c r="C142">
        <f t="shared" si="2"/>
        <v>30401</v>
      </c>
    </row>
    <row r="143" spans="1:3" x14ac:dyDescent="0.25">
      <c r="A143">
        <v>30402</v>
      </c>
      <c r="B143" t="s">
        <v>558</v>
      </c>
      <c r="C143">
        <f t="shared" si="2"/>
        <v>30402</v>
      </c>
    </row>
    <row r="144" spans="1:3" x14ac:dyDescent="0.25">
      <c r="A144">
        <v>30403</v>
      </c>
      <c r="B144" t="s">
        <v>559</v>
      </c>
      <c r="C144">
        <f t="shared" si="2"/>
        <v>30403</v>
      </c>
    </row>
    <row r="145" spans="1:3" x14ac:dyDescent="0.25">
      <c r="A145">
        <v>30404</v>
      </c>
      <c r="B145" t="s">
        <v>560</v>
      </c>
      <c r="C145">
        <f t="shared" si="2"/>
        <v>30404</v>
      </c>
    </row>
    <row r="146" spans="1:3" x14ac:dyDescent="0.25">
      <c r="A146">
        <v>30405</v>
      </c>
      <c r="B146" t="s">
        <v>561</v>
      </c>
      <c r="C146">
        <f t="shared" si="2"/>
        <v>30405</v>
      </c>
    </row>
    <row r="147" spans="1:3" x14ac:dyDescent="0.25">
      <c r="A147">
        <v>30501</v>
      </c>
      <c r="B147" t="s">
        <v>562</v>
      </c>
      <c r="C147">
        <f t="shared" si="2"/>
        <v>30501</v>
      </c>
    </row>
    <row r="148" spans="1:3" x14ac:dyDescent="0.25">
      <c r="A148">
        <v>30502</v>
      </c>
      <c r="B148" t="s">
        <v>563</v>
      </c>
      <c r="C148">
        <f t="shared" si="2"/>
        <v>30502</v>
      </c>
    </row>
    <row r="149" spans="1:3" x14ac:dyDescent="0.25">
      <c r="A149">
        <v>40101</v>
      </c>
      <c r="B149" t="s">
        <v>564</v>
      </c>
      <c r="C149">
        <f t="shared" si="2"/>
        <v>40101</v>
      </c>
    </row>
    <row r="150" spans="1:3" x14ac:dyDescent="0.25">
      <c r="A150">
        <v>40102</v>
      </c>
      <c r="B150" t="s">
        <v>565</v>
      </c>
      <c r="C150">
        <f t="shared" si="2"/>
        <v>40102</v>
      </c>
    </row>
    <row r="151" spans="1:3" x14ac:dyDescent="0.25">
      <c r="A151">
        <v>40103</v>
      </c>
      <c r="B151" t="s">
        <v>566</v>
      </c>
      <c r="C151">
        <f t="shared" si="2"/>
        <v>40103</v>
      </c>
    </row>
    <row r="152" spans="1:3" x14ac:dyDescent="0.25">
      <c r="A152">
        <v>40104</v>
      </c>
      <c r="B152" t="s">
        <v>567</v>
      </c>
      <c r="C152">
        <f t="shared" si="2"/>
        <v>40104</v>
      </c>
    </row>
    <row r="153" spans="1:3" x14ac:dyDescent="0.25">
      <c r="A153">
        <v>40105</v>
      </c>
      <c r="B153" t="s">
        <v>568</v>
      </c>
      <c r="C153">
        <f t="shared" si="2"/>
        <v>40105</v>
      </c>
    </row>
    <row r="154" spans="1:3" x14ac:dyDescent="0.25">
      <c r="A154">
        <v>40106</v>
      </c>
      <c r="B154" t="s">
        <v>569</v>
      </c>
      <c r="C154">
        <f t="shared" si="2"/>
        <v>40106</v>
      </c>
    </row>
    <row r="155" spans="1:3" x14ac:dyDescent="0.25">
      <c r="A155">
        <v>40201</v>
      </c>
      <c r="B155" t="s">
        <v>570</v>
      </c>
      <c r="C155">
        <f t="shared" si="2"/>
        <v>40201</v>
      </c>
    </row>
    <row r="156" spans="1:3" x14ac:dyDescent="0.25">
      <c r="A156">
        <v>40202</v>
      </c>
      <c r="B156" t="s">
        <v>571</v>
      </c>
      <c r="C156">
        <f t="shared" si="2"/>
        <v>40202</v>
      </c>
    </row>
    <row r="157" spans="1:3" x14ac:dyDescent="0.25">
      <c r="A157">
        <v>40203</v>
      </c>
      <c r="B157" t="s">
        <v>572</v>
      </c>
      <c r="C157">
        <f t="shared" si="2"/>
        <v>40203</v>
      </c>
    </row>
    <row r="158" spans="1:3" x14ac:dyDescent="0.25">
      <c r="A158">
        <v>40301</v>
      </c>
      <c r="B158" t="s">
        <v>573</v>
      </c>
      <c r="C158">
        <f t="shared" si="2"/>
        <v>40301</v>
      </c>
    </row>
    <row r="159" spans="1:3" x14ac:dyDescent="0.25">
      <c r="A159">
        <v>40401</v>
      </c>
      <c r="B159" t="s">
        <v>574</v>
      </c>
      <c r="C159">
        <f t="shared" si="2"/>
        <v>40401</v>
      </c>
    </row>
    <row r="160" spans="1:3" x14ac:dyDescent="0.25">
      <c r="A160">
        <v>40402</v>
      </c>
      <c r="B160" t="s">
        <v>575</v>
      </c>
      <c r="C160">
        <f t="shared" si="2"/>
        <v>40402</v>
      </c>
    </row>
    <row r="161" spans="1:3" x14ac:dyDescent="0.25">
      <c r="A161">
        <v>40403</v>
      </c>
      <c r="B161" t="s">
        <v>576</v>
      </c>
      <c r="C161">
        <f t="shared" si="2"/>
        <v>40403</v>
      </c>
    </row>
    <row r="162" spans="1:3" x14ac:dyDescent="0.25">
      <c r="A162">
        <v>50101</v>
      </c>
      <c r="B162" t="s">
        <v>577</v>
      </c>
      <c r="C162">
        <f t="shared" si="2"/>
        <v>50101</v>
      </c>
    </row>
    <row r="163" spans="1:3" x14ac:dyDescent="0.25">
      <c r="A163">
        <v>50102</v>
      </c>
      <c r="B163" t="s">
        <v>578</v>
      </c>
      <c r="C163">
        <f t="shared" si="2"/>
        <v>50102</v>
      </c>
    </row>
    <row r="164" spans="1:3" x14ac:dyDescent="0.25">
      <c r="A164">
        <v>50103</v>
      </c>
      <c r="B164" t="s">
        <v>579</v>
      </c>
      <c r="C164">
        <f t="shared" si="2"/>
        <v>50103</v>
      </c>
    </row>
    <row r="165" spans="1:3" x14ac:dyDescent="0.25">
      <c r="A165">
        <v>50201</v>
      </c>
      <c r="B165" t="s">
        <v>580</v>
      </c>
      <c r="C165">
        <f t="shared" si="2"/>
        <v>50201</v>
      </c>
    </row>
    <row r="166" spans="1:3" x14ac:dyDescent="0.25">
      <c r="A166">
        <v>50202</v>
      </c>
      <c r="B166" t="s">
        <v>581</v>
      </c>
      <c r="C166">
        <f t="shared" si="2"/>
        <v>50202</v>
      </c>
    </row>
    <row r="167" spans="1:3" x14ac:dyDescent="0.25">
      <c r="A167">
        <v>50203</v>
      </c>
      <c r="B167" t="s">
        <v>582</v>
      </c>
      <c r="C167">
        <f t="shared" si="2"/>
        <v>50203</v>
      </c>
    </row>
    <row r="168" spans="1:3" x14ac:dyDescent="0.25">
      <c r="A168">
        <v>50204</v>
      </c>
      <c r="B168" t="s">
        <v>583</v>
      </c>
      <c r="C168">
        <f t="shared" si="2"/>
        <v>50204</v>
      </c>
    </row>
    <row r="169" spans="1:3" x14ac:dyDescent="0.25">
      <c r="A169">
        <v>50205</v>
      </c>
      <c r="B169" t="s">
        <v>584</v>
      </c>
      <c r="C169">
        <f t="shared" si="2"/>
        <v>50205</v>
      </c>
    </row>
    <row r="170" spans="1:3" x14ac:dyDescent="0.25">
      <c r="A170">
        <v>50206</v>
      </c>
      <c r="B170" t="s">
        <v>585</v>
      </c>
      <c r="C170">
        <f t="shared" si="2"/>
        <v>50206</v>
      </c>
    </row>
    <row r="171" spans="1:3" x14ac:dyDescent="0.25">
      <c r="A171">
        <v>50301</v>
      </c>
      <c r="B171" t="s">
        <v>586</v>
      </c>
      <c r="C171">
        <f t="shared" si="2"/>
        <v>50301</v>
      </c>
    </row>
    <row r="172" spans="1:3" x14ac:dyDescent="0.25">
      <c r="A172">
        <v>50302</v>
      </c>
      <c r="B172" t="s">
        <v>587</v>
      </c>
      <c r="C172">
        <f t="shared" si="2"/>
        <v>50302</v>
      </c>
    </row>
    <row r="173" spans="1:3" x14ac:dyDescent="0.25">
      <c r="A173">
        <v>50401</v>
      </c>
      <c r="B173" t="s">
        <v>588</v>
      </c>
      <c r="C173">
        <f t="shared" si="2"/>
        <v>50401</v>
      </c>
    </row>
    <row r="174" spans="1:3" x14ac:dyDescent="0.25">
      <c r="A174">
        <v>50402</v>
      </c>
      <c r="B174" t="s">
        <v>589</v>
      </c>
      <c r="C174">
        <f t="shared" si="2"/>
        <v>50402</v>
      </c>
    </row>
    <row r="175" spans="1:3" x14ac:dyDescent="0.25">
      <c r="A175">
        <v>50403</v>
      </c>
      <c r="B175" t="s">
        <v>590</v>
      </c>
      <c r="C175">
        <f t="shared" si="2"/>
        <v>50403</v>
      </c>
    </row>
    <row r="176" spans="1:3" x14ac:dyDescent="0.25">
      <c r="A176">
        <v>50404</v>
      </c>
      <c r="B176" t="s">
        <v>591</v>
      </c>
      <c r="C176">
        <f t="shared" si="2"/>
        <v>50404</v>
      </c>
    </row>
    <row r="177" spans="1:3" x14ac:dyDescent="0.25">
      <c r="A177">
        <v>50501</v>
      </c>
      <c r="B177" t="s">
        <v>592</v>
      </c>
      <c r="C177">
        <f t="shared" si="2"/>
        <v>50501</v>
      </c>
    </row>
    <row r="178" spans="1:3" x14ac:dyDescent="0.25">
      <c r="A178">
        <v>50502</v>
      </c>
      <c r="B178" t="s">
        <v>593</v>
      </c>
      <c r="C178">
        <f t="shared" si="2"/>
        <v>50502</v>
      </c>
    </row>
    <row r="179" spans="1:3" x14ac:dyDescent="0.25">
      <c r="A179">
        <v>50601</v>
      </c>
      <c r="B179" t="s">
        <v>594</v>
      </c>
      <c r="C179">
        <f t="shared" si="2"/>
        <v>50601</v>
      </c>
    </row>
    <row r="180" spans="1:3" x14ac:dyDescent="0.25">
      <c r="A180">
        <v>50602</v>
      </c>
      <c r="B180" t="s">
        <v>595</v>
      </c>
      <c r="C180">
        <f t="shared" si="2"/>
        <v>50602</v>
      </c>
    </row>
    <row r="181" spans="1:3" x14ac:dyDescent="0.25">
      <c r="A181">
        <v>50603</v>
      </c>
      <c r="B181" t="s">
        <v>596</v>
      </c>
      <c r="C181">
        <f t="shared" si="2"/>
        <v>50603</v>
      </c>
    </row>
    <row r="182" spans="1:3" x14ac:dyDescent="0.25">
      <c r="A182">
        <v>50701</v>
      </c>
      <c r="B182" t="s">
        <v>597</v>
      </c>
      <c r="C182">
        <f t="shared" si="2"/>
        <v>50701</v>
      </c>
    </row>
    <row r="183" spans="1:3" x14ac:dyDescent="0.25">
      <c r="A183">
        <v>50702</v>
      </c>
      <c r="B183" t="s">
        <v>598</v>
      </c>
      <c r="C183">
        <f t="shared" si="2"/>
        <v>50702</v>
      </c>
    </row>
    <row r="184" spans="1:3" x14ac:dyDescent="0.25">
      <c r="A184">
        <v>50703</v>
      </c>
      <c r="B184" t="s">
        <v>599</v>
      </c>
      <c r="C184">
        <f t="shared" si="2"/>
        <v>50703</v>
      </c>
    </row>
    <row r="185" spans="1:3" x14ac:dyDescent="0.25">
      <c r="A185">
        <v>50704</v>
      </c>
      <c r="B185" t="s">
        <v>600</v>
      </c>
      <c r="C185">
        <f t="shared" si="2"/>
        <v>50704</v>
      </c>
    </row>
    <row r="186" spans="1:3" x14ac:dyDescent="0.25">
      <c r="A186">
        <v>50801</v>
      </c>
      <c r="B186" t="s">
        <v>601</v>
      </c>
      <c r="C186">
        <f t="shared" si="2"/>
        <v>50801</v>
      </c>
    </row>
    <row r="187" spans="1:3" x14ac:dyDescent="0.25">
      <c r="A187">
        <v>50802</v>
      </c>
      <c r="B187" t="s">
        <v>602</v>
      </c>
      <c r="C187">
        <f t="shared" si="2"/>
        <v>50802</v>
      </c>
    </row>
    <row r="188" spans="1:3" x14ac:dyDescent="0.25">
      <c r="A188">
        <v>50803</v>
      </c>
      <c r="B188" t="s">
        <v>603</v>
      </c>
      <c r="C188">
        <f t="shared" si="2"/>
        <v>50803</v>
      </c>
    </row>
    <row r="189" spans="1:3" x14ac:dyDescent="0.25">
      <c r="A189">
        <v>50804</v>
      </c>
      <c r="B189" t="s">
        <v>604</v>
      </c>
      <c r="C189">
        <f t="shared" si="2"/>
        <v>50804</v>
      </c>
    </row>
    <row r="190" spans="1:3" x14ac:dyDescent="0.25">
      <c r="A190">
        <v>50901</v>
      </c>
      <c r="B190" t="s">
        <v>605</v>
      </c>
      <c r="C190">
        <f t="shared" si="2"/>
        <v>50901</v>
      </c>
    </row>
    <row r="191" spans="1:3" x14ac:dyDescent="0.25">
      <c r="A191">
        <v>50902</v>
      </c>
      <c r="B191" t="s">
        <v>606</v>
      </c>
      <c r="C191">
        <f t="shared" si="2"/>
        <v>50902</v>
      </c>
    </row>
    <row r="192" spans="1:3" x14ac:dyDescent="0.25">
      <c r="A192">
        <v>60101</v>
      </c>
      <c r="B192" t="s">
        <v>607</v>
      </c>
      <c r="C192">
        <f t="shared" si="2"/>
        <v>60101</v>
      </c>
    </row>
    <row r="193" spans="1:3" x14ac:dyDescent="0.25">
      <c r="A193">
        <v>60102</v>
      </c>
      <c r="B193" t="s">
        <v>608</v>
      </c>
      <c r="C193">
        <f t="shared" si="2"/>
        <v>60102</v>
      </c>
    </row>
    <row r="194" spans="1:3" x14ac:dyDescent="0.25">
      <c r="A194">
        <v>60201</v>
      </c>
      <c r="B194" t="s">
        <v>609</v>
      </c>
      <c r="C194">
        <f t="shared" si="2"/>
        <v>60201</v>
      </c>
    </row>
    <row r="195" spans="1:3" x14ac:dyDescent="0.25">
      <c r="A195">
        <v>60202</v>
      </c>
      <c r="B195" t="s">
        <v>610</v>
      </c>
      <c r="C195">
        <f t="shared" ref="C195:C209" si="3">A195</f>
        <v>60202</v>
      </c>
    </row>
    <row r="196" spans="1:3" x14ac:dyDescent="0.25">
      <c r="A196">
        <v>60203</v>
      </c>
      <c r="B196" t="s">
        <v>611</v>
      </c>
      <c r="C196">
        <f t="shared" si="3"/>
        <v>60203</v>
      </c>
    </row>
    <row r="197" spans="1:3" x14ac:dyDescent="0.25">
      <c r="A197">
        <v>60204</v>
      </c>
      <c r="B197" t="s">
        <v>612</v>
      </c>
      <c r="C197">
        <f t="shared" si="3"/>
        <v>60204</v>
      </c>
    </row>
    <row r="198" spans="1:3" x14ac:dyDescent="0.25">
      <c r="A198">
        <v>60205</v>
      </c>
      <c r="B198" t="s">
        <v>613</v>
      </c>
      <c r="C198">
        <f t="shared" si="3"/>
        <v>60205</v>
      </c>
    </row>
    <row r="199" spans="1:3" x14ac:dyDescent="0.25">
      <c r="A199">
        <v>60206</v>
      </c>
      <c r="B199" t="s">
        <v>614</v>
      </c>
      <c r="C199">
        <f t="shared" si="3"/>
        <v>60206</v>
      </c>
    </row>
    <row r="200" spans="1:3" x14ac:dyDescent="0.25">
      <c r="A200">
        <v>60301</v>
      </c>
      <c r="B200" t="s">
        <v>615</v>
      </c>
      <c r="C200">
        <f t="shared" si="3"/>
        <v>60301</v>
      </c>
    </row>
    <row r="201" spans="1:3" x14ac:dyDescent="0.25">
      <c r="A201">
        <v>60302</v>
      </c>
      <c r="B201" t="s">
        <v>616</v>
      </c>
      <c r="C201">
        <f t="shared" si="3"/>
        <v>60302</v>
      </c>
    </row>
    <row r="202" spans="1:3" x14ac:dyDescent="0.25">
      <c r="A202">
        <v>60303</v>
      </c>
      <c r="B202" t="s">
        <v>617</v>
      </c>
      <c r="C202">
        <f t="shared" si="3"/>
        <v>60303</v>
      </c>
    </row>
    <row r="203" spans="1:3" x14ac:dyDescent="0.25">
      <c r="A203">
        <v>60304</v>
      </c>
      <c r="B203" t="s">
        <v>618</v>
      </c>
      <c r="C203">
        <f t="shared" si="3"/>
        <v>60304</v>
      </c>
    </row>
    <row r="204" spans="1:3" x14ac:dyDescent="0.25">
      <c r="A204">
        <v>60401</v>
      </c>
      <c r="B204" t="s">
        <v>619</v>
      </c>
      <c r="C204">
        <f t="shared" si="3"/>
        <v>60401</v>
      </c>
    </row>
    <row r="205" spans="1:3" x14ac:dyDescent="0.25">
      <c r="A205">
        <v>60402</v>
      </c>
      <c r="B205" t="s">
        <v>620</v>
      </c>
      <c r="C205">
        <f t="shared" si="3"/>
        <v>60402</v>
      </c>
    </row>
    <row r="206" spans="1:3" x14ac:dyDescent="0.25">
      <c r="A206">
        <v>60403</v>
      </c>
      <c r="B206" t="s">
        <v>621</v>
      </c>
      <c r="C206">
        <f t="shared" si="3"/>
        <v>60403</v>
      </c>
    </row>
    <row r="207" spans="1:3" x14ac:dyDescent="0.25">
      <c r="A207">
        <v>60404</v>
      </c>
      <c r="B207" t="s">
        <v>622</v>
      </c>
      <c r="C207">
        <f t="shared" si="3"/>
        <v>60404</v>
      </c>
    </row>
    <row r="208" spans="1:3" x14ac:dyDescent="0.25">
      <c r="A208">
        <v>60405</v>
      </c>
      <c r="B208" t="s">
        <v>623</v>
      </c>
      <c r="C208">
        <f t="shared" si="3"/>
        <v>60405</v>
      </c>
    </row>
    <row r="209" spans="1:3" x14ac:dyDescent="0.25">
      <c r="A209">
        <v>10510</v>
      </c>
      <c r="B209" t="s">
        <v>624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5" x14ac:dyDescent="0.25"/>
  <cols>
    <col min="3" max="3" width="221.28515625" customWidth="1"/>
  </cols>
  <sheetData>
    <row r="1" spans="1:4" x14ac:dyDescent="0.25">
      <c r="A1" t="s">
        <v>172</v>
      </c>
      <c r="B1" t="s">
        <v>173</v>
      </c>
      <c r="C1" t="s">
        <v>174</v>
      </c>
      <c r="D1" t="s">
        <v>173</v>
      </c>
    </row>
    <row r="2" spans="1:4" x14ac:dyDescent="0.25">
      <c r="A2">
        <v>0</v>
      </c>
      <c r="B2" t="s">
        <v>175</v>
      </c>
      <c r="C2" t="s">
        <v>176</v>
      </c>
      <c r="D2" t="s">
        <v>175</v>
      </c>
    </row>
    <row r="3" spans="1:4" x14ac:dyDescent="0.25">
      <c r="A3">
        <v>1</v>
      </c>
      <c r="B3" t="s">
        <v>177</v>
      </c>
      <c r="C3" t="s">
        <v>178</v>
      </c>
      <c r="D3" t="s">
        <v>177</v>
      </c>
    </row>
    <row r="4" spans="1:4" x14ac:dyDescent="0.25">
      <c r="A4">
        <v>2</v>
      </c>
      <c r="B4" t="s">
        <v>179</v>
      </c>
      <c r="C4" t="s">
        <v>180</v>
      </c>
      <c r="D4" t="s">
        <v>179</v>
      </c>
    </row>
    <row r="5" spans="1:4" x14ac:dyDescent="0.25">
      <c r="A5">
        <v>2</v>
      </c>
      <c r="B5" t="s">
        <v>181</v>
      </c>
      <c r="C5" t="s">
        <v>182</v>
      </c>
      <c r="D5" t="s">
        <v>181</v>
      </c>
    </row>
    <row r="6" spans="1:4" x14ac:dyDescent="0.25">
      <c r="A6">
        <v>2</v>
      </c>
      <c r="B6" t="s">
        <v>183</v>
      </c>
      <c r="C6" t="s">
        <v>184</v>
      </c>
      <c r="D6" t="s">
        <v>183</v>
      </c>
    </row>
    <row r="7" spans="1:4" x14ac:dyDescent="0.25">
      <c r="A7">
        <v>2</v>
      </c>
      <c r="B7" t="s">
        <v>185</v>
      </c>
      <c r="C7" t="s">
        <v>186</v>
      </c>
      <c r="D7" t="s">
        <v>185</v>
      </c>
    </row>
    <row r="8" spans="1:4" x14ac:dyDescent="0.25">
      <c r="A8">
        <v>1</v>
      </c>
      <c r="B8" t="s">
        <v>187</v>
      </c>
      <c r="C8" t="s">
        <v>188</v>
      </c>
      <c r="D8" t="s">
        <v>187</v>
      </c>
    </row>
    <row r="9" spans="1:4" x14ac:dyDescent="0.25">
      <c r="A9">
        <v>2</v>
      </c>
      <c r="B9" t="s">
        <v>189</v>
      </c>
      <c r="C9" t="s">
        <v>190</v>
      </c>
      <c r="D9" t="s">
        <v>189</v>
      </c>
    </row>
    <row r="10" spans="1:4" x14ac:dyDescent="0.25">
      <c r="A10">
        <v>2</v>
      </c>
      <c r="B10" t="s">
        <v>191</v>
      </c>
      <c r="C10" t="s">
        <v>192</v>
      </c>
      <c r="D10" t="s">
        <v>191</v>
      </c>
    </row>
    <row r="11" spans="1:4" x14ac:dyDescent="0.25">
      <c r="A11">
        <v>2</v>
      </c>
      <c r="B11" t="s">
        <v>193</v>
      </c>
      <c r="C11" t="s">
        <v>194</v>
      </c>
      <c r="D11" t="s">
        <v>193</v>
      </c>
    </row>
    <row r="12" spans="1:4" x14ac:dyDescent="0.25">
      <c r="A12">
        <v>1</v>
      </c>
      <c r="B12" t="s">
        <v>195</v>
      </c>
      <c r="C12" t="s">
        <v>196</v>
      </c>
      <c r="D12" t="s">
        <v>195</v>
      </c>
    </row>
    <row r="13" spans="1:4" x14ac:dyDescent="0.25">
      <c r="A13">
        <v>2</v>
      </c>
      <c r="B13" t="s">
        <v>197</v>
      </c>
      <c r="C13" t="s">
        <v>198</v>
      </c>
      <c r="D13" t="s">
        <v>197</v>
      </c>
    </row>
    <row r="14" spans="1:4" x14ac:dyDescent="0.25">
      <c r="A14">
        <v>2</v>
      </c>
      <c r="B14" t="s">
        <v>199</v>
      </c>
      <c r="C14" t="s">
        <v>200</v>
      </c>
      <c r="D14" t="s">
        <v>199</v>
      </c>
    </row>
    <row r="15" spans="1:4" x14ac:dyDescent="0.25">
      <c r="A15">
        <v>2</v>
      </c>
      <c r="B15" t="s">
        <v>201</v>
      </c>
      <c r="C15" t="s">
        <v>202</v>
      </c>
      <c r="D15" t="s">
        <v>201</v>
      </c>
    </row>
    <row r="16" spans="1:4" x14ac:dyDescent="0.25">
      <c r="A16">
        <v>2</v>
      </c>
      <c r="B16" t="s">
        <v>203</v>
      </c>
      <c r="C16" t="s">
        <v>204</v>
      </c>
      <c r="D16" t="s">
        <v>203</v>
      </c>
    </row>
    <row r="17" spans="1:4" x14ac:dyDescent="0.25">
      <c r="A17">
        <v>1</v>
      </c>
      <c r="B17" t="s">
        <v>205</v>
      </c>
      <c r="C17" t="s">
        <v>206</v>
      </c>
      <c r="D17" t="s">
        <v>205</v>
      </c>
    </row>
    <row r="18" spans="1:4" x14ac:dyDescent="0.25">
      <c r="A18">
        <v>2</v>
      </c>
      <c r="B18" t="s">
        <v>207</v>
      </c>
      <c r="C18" t="s">
        <v>208</v>
      </c>
      <c r="D18" t="s">
        <v>207</v>
      </c>
    </row>
    <row r="19" spans="1:4" x14ac:dyDescent="0.25">
      <c r="A19">
        <v>2</v>
      </c>
      <c r="B19" t="s">
        <v>209</v>
      </c>
      <c r="C19" t="s">
        <v>210</v>
      </c>
      <c r="D19" t="s">
        <v>209</v>
      </c>
    </row>
    <row r="20" spans="1:4" x14ac:dyDescent="0.25">
      <c r="A20">
        <v>2</v>
      </c>
      <c r="B20" t="s">
        <v>211</v>
      </c>
      <c r="C20" t="s">
        <v>212</v>
      </c>
      <c r="D20" t="s">
        <v>211</v>
      </c>
    </row>
    <row r="21" spans="1:4" x14ac:dyDescent="0.25">
      <c r="A21">
        <v>2</v>
      </c>
      <c r="B21" t="s">
        <v>213</v>
      </c>
      <c r="C21" t="s">
        <v>214</v>
      </c>
      <c r="D21" t="s">
        <v>213</v>
      </c>
    </row>
    <row r="22" spans="1:4" x14ac:dyDescent="0.25">
      <c r="A22">
        <v>2</v>
      </c>
      <c r="B22" t="s">
        <v>215</v>
      </c>
      <c r="C22" t="s">
        <v>216</v>
      </c>
      <c r="D22" t="s">
        <v>215</v>
      </c>
    </row>
    <row r="23" spans="1:4" x14ac:dyDescent="0.25">
      <c r="A23">
        <v>2</v>
      </c>
      <c r="B23" t="s">
        <v>217</v>
      </c>
      <c r="C23" t="s">
        <v>218</v>
      </c>
      <c r="D23" t="s">
        <v>217</v>
      </c>
    </row>
    <row r="24" spans="1:4" x14ac:dyDescent="0.25">
      <c r="A24">
        <v>1</v>
      </c>
      <c r="B24" t="s">
        <v>219</v>
      </c>
      <c r="C24" t="s">
        <v>220</v>
      </c>
      <c r="D24" t="s">
        <v>219</v>
      </c>
    </row>
    <row r="25" spans="1:4" x14ac:dyDescent="0.25">
      <c r="A25">
        <v>2</v>
      </c>
      <c r="B25" t="s">
        <v>221</v>
      </c>
      <c r="C25" t="s">
        <v>222</v>
      </c>
      <c r="D25" t="s">
        <v>221</v>
      </c>
    </row>
    <row r="26" spans="1:4" x14ac:dyDescent="0.25">
      <c r="A26">
        <v>2</v>
      </c>
      <c r="B26" t="s">
        <v>223</v>
      </c>
      <c r="C26" t="s">
        <v>224</v>
      </c>
      <c r="D26" t="s">
        <v>223</v>
      </c>
    </row>
    <row r="27" spans="1:4" x14ac:dyDescent="0.25">
      <c r="A27">
        <v>2</v>
      </c>
      <c r="B27" t="s">
        <v>225</v>
      </c>
      <c r="C27" t="s">
        <v>226</v>
      </c>
      <c r="D27" t="s">
        <v>225</v>
      </c>
    </row>
    <row r="28" spans="1:4" x14ac:dyDescent="0.25">
      <c r="A28">
        <v>2</v>
      </c>
      <c r="B28" t="s">
        <v>227</v>
      </c>
      <c r="C28" t="s">
        <v>228</v>
      </c>
      <c r="D28" t="s">
        <v>227</v>
      </c>
    </row>
    <row r="29" spans="1:4" x14ac:dyDescent="0.25">
      <c r="A29">
        <v>2</v>
      </c>
      <c r="B29" t="s">
        <v>229</v>
      </c>
      <c r="C29" t="s">
        <v>230</v>
      </c>
      <c r="D29" t="s">
        <v>229</v>
      </c>
    </row>
    <row r="30" spans="1:4" x14ac:dyDescent="0.25">
      <c r="A30">
        <v>2</v>
      </c>
      <c r="B30" t="s">
        <v>231</v>
      </c>
      <c r="C30" t="s">
        <v>232</v>
      </c>
      <c r="D30" t="s">
        <v>231</v>
      </c>
    </row>
    <row r="31" spans="1:4" x14ac:dyDescent="0.25">
      <c r="A31">
        <v>2</v>
      </c>
      <c r="B31" t="s">
        <v>233</v>
      </c>
      <c r="C31" t="s">
        <v>234</v>
      </c>
      <c r="D31" t="s">
        <v>233</v>
      </c>
    </row>
    <row r="32" spans="1:4" x14ac:dyDescent="0.25">
      <c r="A32">
        <v>1</v>
      </c>
      <c r="B32" t="s">
        <v>235</v>
      </c>
      <c r="C32" t="s">
        <v>236</v>
      </c>
      <c r="D32" t="s">
        <v>235</v>
      </c>
    </row>
    <row r="33" spans="1:4" x14ac:dyDescent="0.25">
      <c r="A33">
        <v>2</v>
      </c>
      <c r="B33" t="s">
        <v>237</v>
      </c>
      <c r="C33" t="s">
        <v>238</v>
      </c>
      <c r="D33" t="s">
        <v>237</v>
      </c>
    </row>
    <row r="34" spans="1:4" x14ac:dyDescent="0.25">
      <c r="A34">
        <v>2</v>
      </c>
      <c r="B34" t="s">
        <v>239</v>
      </c>
      <c r="C34" t="s">
        <v>240</v>
      </c>
      <c r="D34" t="s">
        <v>239</v>
      </c>
    </row>
    <row r="35" spans="1:4" x14ac:dyDescent="0.25">
      <c r="A35">
        <v>2</v>
      </c>
      <c r="B35" t="s">
        <v>241</v>
      </c>
      <c r="C35" t="s">
        <v>242</v>
      </c>
      <c r="D35" t="s">
        <v>241</v>
      </c>
    </row>
    <row r="36" spans="1:4" x14ac:dyDescent="0.25">
      <c r="A36">
        <v>2</v>
      </c>
      <c r="B36" t="s">
        <v>243</v>
      </c>
      <c r="C36" t="s">
        <v>244</v>
      </c>
      <c r="D36" t="s">
        <v>243</v>
      </c>
    </row>
    <row r="37" spans="1:4" x14ac:dyDescent="0.25">
      <c r="A37">
        <v>2</v>
      </c>
      <c r="B37" t="s">
        <v>245</v>
      </c>
      <c r="C37" t="s">
        <v>246</v>
      </c>
      <c r="D37" t="s">
        <v>245</v>
      </c>
    </row>
    <row r="38" spans="1:4" x14ac:dyDescent="0.25">
      <c r="A38">
        <v>2</v>
      </c>
      <c r="B38" t="s">
        <v>247</v>
      </c>
      <c r="C38" t="s">
        <v>248</v>
      </c>
      <c r="D38" t="s">
        <v>247</v>
      </c>
    </row>
    <row r="39" spans="1:4" x14ac:dyDescent="0.25">
      <c r="A39">
        <v>2</v>
      </c>
      <c r="B39" t="s">
        <v>249</v>
      </c>
      <c r="C39" t="s">
        <v>250</v>
      </c>
      <c r="D39" t="s">
        <v>249</v>
      </c>
    </row>
    <row r="40" spans="1:4" x14ac:dyDescent="0.25">
      <c r="A40">
        <v>2</v>
      </c>
      <c r="B40" t="s">
        <v>251</v>
      </c>
      <c r="C40" t="s">
        <v>252</v>
      </c>
      <c r="D40" t="s">
        <v>251</v>
      </c>
    </row>
    <row r="41" spans="1:4" x14ac:dyDescent="0.25">
      <c r="A41">
        <v>1</v>
      </c>
      <c r="B41" t="s">
        <v>253</v>
      </c>
      <c r="C41" t="s">
        <v>254</v>
      </c>
      <c r="D41" t="s">
        <v>253</v>
      </c>
    </row>
    <row r="42" spans="1:4" x14ac:dyDescent="0.25">
      <c r="A42">
        <v>2</v>
      </c>
      <c r="B42" t="s">
        <v>255</v>
      </c>
      <c r="C42" t="s">
        <v>256</v>
      </c>
      <c r="D42" t="s">
        <v>255</v>
      </c>
    </row>
    <row r="43" spans="1:4" x14ac:dyDescent="0.25">
      <c r="A43">
        <v>2</v>
      </c>
      <c r="B43" t="s">
        <v>257</v>
      </c>
      <c r="C43" t="s">
        <v>258</v>
      </c>
      <c r="D43" t="s">
        <v>257</v>
      </c>
    </row>
    <row r="44" spans="1:4" x14ac:dyDescent="0.25">
      <c r="A44">
        <v>2</v>
      </c>
      <c r="B44" t="s">
        <v>259</v>
      </c>
      <c r="C44" t="s">
        <v>260</v>
      </c>
      <c r="D44" t="s">
        <v>259</v>
      </c>
    </row>
    <row r="45" spans="1:4" x14ac:dyDescent="0.25">
      <c r="A45">
        <v>2</v>
      </c>
      <c r="B45" t="s">
        <v>261</v>
      </c>
      <c r="C45" t="s">
        <v>262</v>
      </c>
      <c r="D45" t="s">
        <v>261</v>
      </c>
    </row>
    <row r="46" spans="1:4" x14ac:dyDescent="0.25">
      <c r="A46">
        <v>2</v>
      </c>
      <c r="B46" t="s">
        <v>263</v>
      </c>
      <c r="C46" t="s">
        <v>264</v>
      </c>
      <c r="D46" t="s">
        <v>263</v>
      </c>
    </row>
    <row r="47" spans="1:4" x14ac:dyDescent="0.25">
      <c r="A47">
        <v>2</v>
      </c>
      <c r="B47" t="s">
        <v>265</v>
      </c>
      <c r="C47" t="s">
        <v>266</v>
      </c>
      <c r="D47" t="s">
        <v>265</v>
      </c>
    </row>
    <row r="48" spans="1:4" x14ac:dyDescent="0.25">
      <c r="A48">
        <v>0</v>
      </c>
      <c r="B48" t="s">
        <v>267</v>
      </c>
      <c r="C48" t="s">
        <v>268</v>
      </c>
      <c r="D48" t="s">
        <v>267</v>
      </c>
    </row>
    <row r="49" spans="1:4" x14ac:dyDescent="0.25">
      <c r="A49">
        <v>1</v>
      </c>
      <c r="B49" t="s">
        <v>269</v>
      </c>
      <c r="C49" t="s">
        <v>238</v>
      </c>
      <c r="D49" t="s">
        <v>269</v>
      </c>
    </row>
    <row r="50" spans="1:4" x14ac:dyDescent="0.25">
      <c r="A50">
        <v>2</v>
      </c>
      <c r="B50" t="s">
        <v>270</v>
      </c>
      <c r="C50" t="s">
        <v>271</v>
      </c>
      <c r="D50" t="s">
        <v>270</v>
      </c>
    </row>
    <row r="51" spans="1:4" x14ac:dyDescent="0.25">
      <c r="A51">
        <v>2</v>
      </c>
      <c r="B51" t="s">
        <v>272</v>
      </c>
      <c r="C51" t="s">
        <v>273</v>
      </c>
      <c r="D51" t="s">
        <v>272</v>
      </c>
    </row>
    <row r="52" spans="1:4" x14ac:dyDescent="0.25">
      <c r="A52">
        <v>2</v>
      </c>
      <c r="B52" t="s">
        <v>274</v>
      </c>
      <c r="C52" t="s">
        <v>275</v>
      </c>
      <c r="D52" t="s">
        <v>274</v>
      </c>
    </row>
    <row r="53" spans="1:4" x14ac:dyDescent="0.25">
      <c r="A53">
        <v>1</v>
      </c>
      <c r="B53" t="s">
        <v>276</v>
      </c>
      <c r="C53" t="s">
        <v>240</v>
      </c>
      <c r="D53" t="s">
        <v>276</v>
      </c>
    </row>
    <row r="54" spans="1:4" x14ac:dyDescent="0.25">
      <c r="A54">
        <v>2</v>
      </c>
      <c r="B54" t="s">
        <v>277</v>
      </c>
      <c r="C54" t="s">
        <v>278</v>
      </c>
      <c r="D54" t="s">
        <v>277</v>
      </c>
    </row>
    <row r="55" spans="1:4" x14ac:dyDescent="0.25">
      <c r="A55">
        <v>2</v>
      </c>
      <c r="B55" t="s">
        <v>279</v>
      </c>
      <c r="C55" t="s">
        <v>280</v>
      </c>
      <c r="D55" t="s">
        <v>279</v>
      </c>
    </row>
    <row r="56" spans="1:4" x14ac:dyDescent="0.25">
      <c r="A56">
        <v>1</v>
      </c>
      <c r="B56" t="s">
        <v>281</v>
      </c>
      <c r="C56" t="s">
        <v>242</v>
      </c>
      <c r="D56" t="s">
        <v>281</v>
      </c>
    </row>
    <row r="57" spans="1:4" x14ac:dyDescent="0.25">
      <c r="A57">
        <v>2</v>
      </c>
      <c r="B57" t="s">
        <v>282</v>
      </c>
      <c r="C57" t="s">
        <v>283</v>
      </c>
      <c r="D57" t="s">
        <v>282</v>
      </c>
    </row>
    <row r="58" spans="1:4" x14ac:dyDescent="0.25">
      <c r="A58">
        <v>2</v>
      </c>
      <c r="B58" t="s">
        <v>284</v>
      </c>
      <c r="C58" t="s">
        <v>285</v>
      </c>
      <c r="D58" t="s">
        <v>284</v>
      </c>
    </row>
    <row r="59" spans="1:4" x14ac:dyDescent="0.25">
      <c r="A59">
        <v>2</v>
      </c>
      <c r="B59" t="s">
        <v>286</v>
      </c>
      <c r="C59" t="s">
        <v>287</v>
      </c>
      <c r="D59" t="s">
        <v>286</v>
      </c>
    </row>
    <row r="60" spans="1:4" x14ac:dyDescent="0.25">
      <c r="A60">
        <v>1</v>
      </c>
      <c r="B60" t="s">
        <v>288</v>
      </c>
      <c r="C60" t="s">
        <v>244</v>
      </c>
      <c r="D60" t="s">
        <v>288</v>
      </c>
    </row>
    <row r="61" spans="1:4" x14ac:dyDescent="0.25">
      <c r="A61">
        <v>2</v>
      </c>
      <c r="B61" t="s">
        <v>289</v>
      </c>
      <c r="C61" t="s">
        <v>290</v>
      </c>
      <c r="D61" t="s">
        <v>289</v>
      </c>
    </row>
    <row r="62" spans="1:4" x14ac:dyDescent="0.25">
      <c r="A62">
        <v>2</v>
      </c>
      <c r="B62" t="s">
        <v>291</v>
      </c>
      <c r="C62" t="s">
        <v>292</v>
      </c>
      <c r="D62" t="s">
        <v>291</v>
      </c>
    </row>
    <row r="63" spans="1:4" x14ac:dyDescent="0.25">
      <c r="A63">
        <v>1</v>
      </c>
      <c r="B63" t="s">
        <v>293</v>
      </c>
      <c r="C63" t="s">
        <v>246</v>
      </c>
      <c r="D63" t="s">
        <v>293</v>
      </c>
    </row>
    <row r="64" spans="1:4" x14ac:dyDescent="0.25">
      <c r="A64">
        <v>2</v>
      </c>
      <c r="B64" t="s">
        <v>294</v>
      </c>
      <c r="C64" t="s">
        <v>295</v>
      </c>
      <c r="D64" t="s">
        <v>294</v>
      </c>
    </row>
    <row r="65" spans="1:4" x14ac:dyDescent="0.25">
      <c r="A65">
        <v>2</v>
      </c>
      <c r="B65" t="s">
        <v>296</v>
      </c>
      <c r="C65" t="s">
        <v>297</v>
      </c>
      <c r="D65" t="s">
        <v>296</v>
      </c>
    </row>
    <row r="66" spans="1:4" x14ac:dyDescent="0.25">
      <c r="A66">
        <v>2</v>
      </c>
      <c r="B66" t="s">
        <v>298</v>
      </c>
      <c r="C66" t="s">
        <v>299</v>
      </c>
      <c r="D66" t="s">
        <v>298</v>
      </c>
    </row>
    <row r="67" spans="1:4" x14ac:dyDescent="0.25">
      <c r="A67">
        <v>1</v>
      </c>
      <c r="B67" t="s">
        <v>300</v>
      </c>
      <c r="C67" t="s">
        <v>248</v>
      </c>
      <c r="D67" t="s">
        <v>300</v>
      </c>
    </row>
    <row r="68" spans="1:4" x14ac:dyDescent="0.25">
      <c r="A68">
        <v>2</v>
      </c>
      <c r="B68" t="s">
        <v>301</v>
      </c>
      <c r="C68" t="s">
        <v>302</v>
      </c>
      <c r="D68" t="s">
        <v>301</v>
      </c>
    </row>
    <row r="69" spans="1:4" x14ac:dyDescent="0.25">
      <c r="A69">
        <v>2</v>
      </c>
      <c r="B69" t="s">
        <v>303</v>
      </c>
      <c r="C69" t="s">
        <v>304</v>
      </c>
      <c r="D69" t="s">
        <v>303</v>
      </c>
    </row>
    <row r="70" spans="1:4" x14ac:dyDescent="0.25">
      <c r="A70">
        <v>2</v>
      </c>
      <c r="B70" t="s">
        <v>305</v>
      </c>
      <c r="C70" t="s">
        <v>306</v>
      </c>
      <c r="D70" t="s">
        <v>305</v>
      </c>
    </row>
    <row r="71" spans="1:4" x14ac:dyDescent="0.25">
      <c r="A71">
        <v>2</v>
      </c>
      <c r="B71" t="s">
        <v>307</v>
      </c>
      <c r="C71" t="s">
        <v>308</v>
      </c>
      <c r="D71" t="s">
        <v>307</v>
      </c>
    </row>
    <row r="72" spans="1:4" x14ac:dyDescent="0.25">
      <c r="A72">
        <v>1</v>
      </c>
      <c r="B72" t="s">
        <v>309</v>
      </c>
      <c r="C72" t="s">
        <v>310</v>
      </c>
      <c r="D72" t="s">
        <v>309</v>
      </c>
    </row>
    <row r="73" spans="1:4" x14ac:dyDescent="0.25">
      <c r="A73">
        <v>2</v>
      </c>
      <c r="B73" t="s">
        <v>311</v>
      </c>
      <c r="C73" t="s">
        <v>312</v>
      </c>
      <c r="D73" t="s">
        <v>311</v>
      </c>
    </row>
    <row r="74" spans="1:4" x14ac:dyDescent="0.25">
      <c r="A74">
        <v>2</v>
      </c>
      <c r="B74" t="s">
        <v>313</v>
      </c>
      <c r="C74" t="s">
        <v>314</v>
      </c>
      <c r="D74" t="s">
        <v>313</v>
      </c>
    </row>
    <row r="75" spans="1:4" x14ac:dyDescent="0.25">
      <c r="A75">
        <v>1</v>
      </c>
      <c r="B75" t="s">
        <v>315</v>
      </c>
      <c r="C75" t="s">
        <v>316</v>
      </c>
      <c r="D75" t="s">
        <v>315</v>
      </c>
    </row>
    <row r="76" spans="1:4" x14ac:dyDescent="0.25">
      <c r="A76">
        <v>2</v>
      </c>
      <c r="B76" t="s">
        <v>317</v>
      </c>
      <c r="C76" t="s">
        <v>318</v>
      </c>
      <c r="D76" t="s">
        <v>317</v>
      </c>
    </row>
    <row r="77" spans="1:4" x14ac:dyDescent="0.25">
      <c r="A77">
        <v>1</v>
      </c>
      <c r="B77" t="s">
        <v>319</v>
      </c>
      <c r="C77" t="s">
        <v>320</v>
      </c>
      <c r="D77" t="s">
        <v>319</v>
      </c>
    </row>
    <row r="78" spans="1:4" x14ac:dyDescent="0.25">
      <c r="A78">
        <v>2</v>
      </c>
      <c r="B78" t="s">
        <v>321</v>
      </c>
      <c r="C78" t="s">
        <v>322</v>
      </c>
      <c r="D78" t="s">
        <v>321</v>
      </c>
    </row>
    <row r="79" spans="1:4" x14ac:dyDescent="0.25">
      <c r="A79">
        <v>2</v>
      </c>
      <c r="B79" t="s">
        <v>323</v>
      </c>
      <c r="C79" t="s">
        <v>324</v>
      </c>
      <c r="D79" t="s">
        <v>323</v>
      </c>
    </row>
    <row r="80" spans="1:4" x14ac:dyDescent="0.25">
      <c r="A80">
        <v>2</v>
      </c>
      <c r="B80" t="s">
        <v>325</v>
      </c>
      <c r="C80" t="s">
        <v>326</v>
      </c>
      <c r="D80" t="s">
        <v>325</v>
      </c>
    </row>
    <row r="81" spans="1:4" x14ac:dyDescent="0.25">
      <c r="A81">
        <v>2</v>
      </c>
      <c r="B81" t="s">
        <v>327</v>
      </c>
      <c r="C81" t="s">
        <v>328</v>
      </c>
      <c r="D81" t="s">
        <v>327</v>
      </c>
    </row>
    <row r="82" spans="1:4" x14ac:dyDescent="0.25">
      <c r="A82">
        <v>1</v>
      </c>
      <c r="B82" t="s">
        <v>329</v>
      </c>
      <c r="C82" t="s">
        <v>330</v>
      </c>
      <c r="D82" t="s">
        <v>329</v>
      </c>
    </row>
    <row r="83" spans="1:4" x14ac:dyDescent="0.25">
      <c r="A83">
        <v>2</v>
      </c>
      <c r="B83" t="s">
        <v>331</v>
      </c>
      <c r="C83" t="s">
        <v>332</v>
      </c>
      <c r="D83" t="s">
        <v>331</v>
      </c>
    </row>
    <row r="84" spans="1:4" x14ac:dyDescent="0.25">
      <c r="A84">
        <v>2</v>
      </c>
      <c r="B84" t="s">
        <v>333</v>
      </c>
      <c r="C84" t="s">
        <v>334</v>
      </c>
      <c r="D84" t="s">
        <v>333</v>
      </c>
    </row>
    <row r="85" spans="1:4" x14ac:dyDescent="0.25">
      <c r="A85">
        <v>2</v>
      </c>
      <c r="B85" t="s">
        <v>335</v>
      </c>
      <c r="C85" t="s">
        <v>336</v>
      </c>
      <c r="D85" t="s">
        <v>335</v>
      </c>
    </row>
    <row r="86" spans="1:4" x14ac:dyDescent="0.25">
      <c r="A86">
        <v>0</v>
      </c>
      <c r="B86" t="s">
        <v>337</v>
      </c>
      <c r="C86" t="s">
        <v>338</v>
      </c>
      <c r="D86" t="s">
        <v>337</v>
      </c>
    </row>
    <row r="87" spans="1:4" x14ac:dyDescent="0.25">
      <c r="A87">
        <v>1</v>
      </c>
      <c r="B87" t="s">
        <v>339</v>
      </c>
      <c r="C87" t="s">
        <v>340</v>
      </c>
      <c r="D87" t="s">
        <v>339</v>
      </c>
    </row>
    <row r="88" spans="1:4" x14ac:dyDescent="0.25">
      <c r="A88">
        <v>2</v>
      </c>
      <c r="B88" t="s">
        <v>341</v>
      </c>
      <c r="C88" t="s">
        <v>342</v>
      </c>
      <c r="D88" t="s">
        <v>341</v>
      </c>
    </row>
    <row r="89" spans="1:4" x14ac:dyDescent="0.25">
      <c r="A89">
        <v>2</v>
      </c>
      <c r="B89" t="s">
        <v>343</v>
      </c>
      <c r="C89" t="s">
        <v>344</v>
      </c>
      <c r="D89" t="s">
        <v>343</v>
      </c>
    </row>
    <row r="90" spans="1:4" x14ac:dyDescent="0.25">
      <c r="A90">
        <v>2</v>
      </c>
      <c r="B90" t="s">
        <v>345</v>
      </c>
      <c r="C90" t="s">
        <v>346</v>
      </c>
      <c r="D90" t="s">
        <v>345</v>
      </c>
    </row>
    <row r="91" spans="1:4" x14ac:dyDescent="0.25">
      <c r="A91">
        <v>2</v>
      </c>
      <c r="B91" t="s">
        <v>347</v>
      </c>
      <c r="C91" t="s">
        <v>348</v>
      </c>
      <c r="D91" t="s">
        <v>347</v>
      </c>
    </row>
    <row r="92" spans="1:4" x14ac:dyDescent="0.25">
      <c r="A92">
        <v>2</v>
      </c>
      <c r="B92" t="s">
        <v>349</v>
      </c>
      <c r="C92" t="s">
        <v>350</v>
      </c>
      <c r="D92" t="s">
        <v>349</v>
      </c>
    </row>
    <row r="93" spans="1:4" x14ac:dyDescent="0.25">
      <c r="A93">
        <v>1</v>
      </c>
      <c r="B93" t="s">
        <v>351</v>
      </c>
      <c r="C93" t="s">
        <v>352</v>
      </c>
      <c r="D93" t="s">
        <v>351</v>
      </c>
    </row>
    <row r="94" spans="1:4" x14ac:dyDescent="0.25">
      <c r="A94">
        <v>2</v>
      </c>
      <c r="B94" t="s">
        <v>353</v>
      </c>
      <c r="C94" t="s">
        <v>354</v>
      </c>
      <c r="D94" t="s">
        <v>353</v>
      </c>
    </row>
    <row r="95" spans="1:4" x14ac:dyDescent="0.25">
      <c r="A95">
        <v>2</v>
      </c>
      <c r="B95" t="s">
        <v>355</v>
      </c>
      <c r="C95" t="s">
        <v>356</v>
      </c>
      <c r="D95" t="s">
        <v>355</v>
      </c>
    </row>
    <row r="96" spans="1:4" x14ac:dyDescent="0.25">
      <c r="A96">
        <v>1</v>
      </c>
      <c r="B96" t="s">
        <v>357</v>
      </c>
      <c r="C96" t="s">
        <v>358</v>
      </c>
      <c r="D96" t="s">
        <v>357</v>
      </c>
    </row>
    <row r="97" spans="1:4" x14ac:dyDescent="0.25">
      <c r="A97">
        <v>2</v>
      </c>
      <c r="B97" t="s">
        <v>359</v>
      </c>
      <c r="C97" t="s">
        <v>360</v>
      </c>
      <c r="D97" t="s">
        <v>359</v>
      </c>
    </row>
    <row r="98" spans="1:4" x14ac:dyDescent="0.25">
      <c r="A98">
        <v>2</v>
      </c>
      <c r="B98" t="s">
        <v>361</v>
      </c>
      <c r="C98" t="s">
        <v>362</v>
      </c>
      <c r="D98" t="s">
        <v>361</v>
      </c>
    </row>
    <row r="99" spans="1:4" x14ac:dyDescent="0.25">
      <c r="A99">
        <v>2</v>
      </c>
      <c r="B99" t="s">
        <v>363</v>
      </c>
      <c r="C99" t="s">
        <v>364</v>
      </c>
      <c r="D99" t="s">
        <v>363</v>
      </c>
    </row>
    <row r="100" spans="1:4" x14ac:dyDescent="0.25">
      <c r="A100">
        <v>2</v>
      </c>
      <c r="B100" t="s">
        <v>365</v>
      </c>
      <c r="C100" t="s">
        <v>366</v>
      </c>
      <c r="D100" t="s">
        <v>365</v>
      </c>
    </row>
    <row r="101" spans="1:4" x14ac:dyDescent="0.25">
      <c r="A101">
        <v>2</v>
      </c>
      <c r="B101" t="s">
        <v>367</v>
      </c>
      <c r="C101" t="s">
        <v>368</v>
      </c>
      <c r="D101" t="s">
        <v>367</v>
      </c>
    </row>
    <row r="102" spans="1:4" x14ac:dyDescent="0.25">
      <c r="A102">
        <v>2</v>
      </c>
      <c r="B102" t="s">
        <v>369</v>
      </c>
      <c r="C102" t="s">
        <v>370</v>
      </c>
      <c r="D102" t="s">
        <v>369</v>
      </c>
    </row>
    <row r="103" spans="1:4" x14ac:dyDescent="0.25">
      <c r="A103">
        <v>1</v>
      </c>
      <c r="B103" t="s">
        <v>371</v>
      </c>
      <c r="C103" t="s">
        <v>372</v>
      </c>
      <c r="D103" t="s">
        <v>371</v>
      </c>
    </row>
    <row r="104" spans="1:4" x14ac:dyDescent="0.25">
      <c r="A104">
        <v>2</v>
      </c>
      <c r="B104" t="s">
        <v>373</v>
      </c>
      <c r="C104" t="s">
        <v>374</v>
      </c>
      <c r="D104" t="s">
        <v>373</v>
      </c>
    </row>
    <row r="105" spans="1:4" x14ac:dyDescent="0.25">
      <c r="A105">
        <v>2</v>
      </c>
      <c r="B105" t="s">
        <v>375</v>
      </c>
      <c r="C105" t="s">
        <v>376</v>
      </c>
      <c r="D105" t="s">
        <v>375</v>
      </c>
    </row>
    <row r="106" spans="1:4" x14ac:dyDescent="0.25">
      <c r="A106">
        <v>1</v>
      </c>
      <c r="B106" t="s">
        <v>377</v>
      </c>
      <c r="C106" t="s">
        <v>378</v>
      </c>
      <c r="D106" t="s">
        <v>377</v>
      </c>
    </row>
    <row r="107" spans="1:4" x14ac:dyDescent="0.25">
      <c r="A107">
        <v>2</v>
      </c>
      <c r="B107" t="s">
        <v>379</v>
      </c>
      <c r="C107" t="s">
        <v>380</v>
      </c>
      <c r="D107" t="s">
        <v>379</v>
      </c>
    </row>
    <row r="108" spans="1:4" x14ac:dyDescent="0.25">
      <c r="A108">
        <v>2</v>
      </c>
      <c r="B108" t="s">
        <v>381</v>
      </c>
      <c r="C108" t="s">
        <v>382</v>
      </c>
      <c r="D108" t="s">
        <v>381</v>
      </c>
    </row>
    <row r="109" spans="1:4" x14ac:dyDescent="0.25">
      <c r="A109">
        <v>2</v>
      </c>
      <c r="B109" t="s">
        <v>383</v>
      </c>
      <c r="C109" t="s">
        <v>384</v>
      </c>
      <c r="D109" t="s">
        <v>383</v>
      </c>
    </row>
    <row r="110" spans="1:4" x14ac:dyDescent="0.25">
      <c r="A110">
        <v>1</v>
      </c>
      <c r="B110" t="s">
        <v>385</v>
      </c>
      <c r="C110" t="s">
        <v>386</v>
      </c>
      <c r="D110" t="s">
        <v>385</v>
      </c>
    </row>
    <row r="111" spans="1:4" x14ac:dyDescent="0.25">
      <c r="A111">
        <v>2</v>
      </c>
      <c r="B111" t="s">
        <v>387</v>
      </c>
      <c r="C111" t="s">
        <v>388</v>
      </c>
      <c r="D111" t="s">
        <v>387</v>
      </c>
    </row>
    <row r="112" spans="1:4" x14ac:dyDescent="0.25">
      <c r="A112">
        <v>2</v>
      </c>
      <c r="B112" t="s">
        <v>389</v>
      </c>
      <c r="C112" t="s">
        <v>390</v>
      </c>
      <c r="D112" t="s">
        <v>389</v>
      </c>
    </row>
    <row r="113" spans="1:4" x14ac:dyDescent="0.25">
      <c r="A113">
        <v>2</v>
      </c>
      <c r="B113" t="s">
        <v>391</v>
      </c>
      <c r="C113" t="s">
        <v>392</v>
      </c>
      <c r="D113" t="s">
        <v>391</v>
      </c>
    </row>
    <row r="114" spans="1:4" x14ac:dyDescent="0.25">
      <c r="A114">
        <v>2</v>
      </c>
      <c r="B114" t="s">
        <v>393</v>
      </c>
      <c r="C114" t="s">
        <v>394</v>
      </c>
      <c r="D114" t="s">
        <v>393</v>
      </c>
    </row>
    <row r="115" spans="1:4" x14ac:dyDescent="0.25">
      <c r="A115">
        <v>1</v>
      </c>
      <c r="B115" t="s">
        <v>395</v>
      </c>
      <c r="C115" t="s">
        <v>396</v>
      </c>
      <c r="D115" t="s">
        <v>395</v>
      </c>
    </row>
    <row r="116" spans="1:4" x14ac:dyDescent="0.25">
      <c r="A116">
        <v>2</v>
      </c>
      <c r="B116" t="s">
        <v>397</v>
      </c>
      <c r="C116" t="s">
        <v>398</v>
      </c>
      <c r="D116" t="s">
        <v>397</v>
      </c>
    </row>
    <row r="117" spans="1:4" x14ac:dyDescent="0.25">
      <c r="A117">
        <v>2</v>
      </c>
      <c r="B117" t="s">
        <v>399</v>
      </c>
      <c r="C117" t="s">
        <v>400</v>
      </c>
      <c r="D117" t="s">
        <v>399</v>
      </c>
    </row>
    <row r="118" spans="1:4" x14ac:dyDescent="0.25">
      <c r="A118">
        <v>2</v>
      </c>
      <c r="B118" t="s">
        <v>401</v>
      </c>
      <c r="C118" t="s">
        <v>402</v>
      </c>
      <c r="D118" t="s">
        <v>401</v>
      </c>
    </row>
    <row r="119" spans="1:4" x14ac:dyDescent="0.25">
      <c r="A119">
        <v>2</v>
      </c>
      <c r="B119" t="s">
        <v>403</v>
      </c>
      <c r="C119" t="s">
        <v>404</v>
      </c>
      <c r="D119" t="s">
        <v>403</v>
      </c>
    </row>
    <row r="120" spans="1:4" x14ac:dyDescent="0.25">
      <c r="A120">
        <v>1</v>
      </c>
      <c r="B120" t="s">
        <v>405</v>
      </c>
      <c r="C120" t="s">
        <v>406</v>
      </c>
      <c r="D120" t="s">
        <v>405</v>
      </c>
    </row>
    <row r="121" spans="1:4" x14ac:dyDescent="0.25">
      <c r="A121">
        <v>2</v>
      </c>
      <c r="B121" t="s">
        <v>407</v>
      </c>
      <c r="C121" t="s">
        <v>408</v>
      </c>
      <c r="D121" t="s">
        <v>407</v>
      </c>
    </row>
    <row r="122" spans="1:4" x14ac:dyDescent="0.25">
      <c r="A122">
        <v>1</v>
      </c>
      <c r="B122" t="s">
        <v>409</v>
      </c>
      <c r="C122" t="s">
        <v>410</v>
      </c>
      <c r="D122" t="s">
        <v>409</v>
      </c>
    </row>
    <row r="123" spans="1:4" x14ac:dyDescent="0.25">
      <c r="A123">
        <v>2</v>
      </c>
      <c r="B123" t="s">
        <v>411</v>
      </c>
      <c r="C123" t="s">
        <v>412</v>
      </c>
      <c r="D123" t="s">
        <v>411</v>
      </c>
    </row>
    <row r="124" spans="1:4" x14ac:dyDescent="0.25">
      <c r="A124">
        <v>2</v>
      </c>
      <c r="B124" t="s">
        <v>413</v>
      </c>
      <c r="C124" t="s">
        <v>414</v>
      </c>
      <c r="D124" t="s">
        <v>413</v>
      </c>
    </row>
    <row r="125" spans="1:4" x14ac:dyDescent="0.25">
      <c r="A125">
        <v>2</v>
      </c>
      <c r="B125" t="s">
        <v>415</v>
      </c>
      <c r="C125" t="s">
        <v>416</v>
      </c>
      <c r="D125" t="s">
        <v>415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32D8C272B8274083B85E69030FF5A0" ma:contentTypeVersion="14" ma:contentTypeDescription="Vytvoří nový dokument" ma:contentTypeScope="" ma:versionID="332811d0cb1638c47f5ed2ff7a5474ea">
  <xsd:schema xmlns:xsd="http://www.w3.org/2001/XMLSchema" xmlns:xs="http://www.w3.org/2001/XMLSchema" xmlns:p="http://schemas.microsoft.com/office/2006/metadata/properties" xmlns:ns2="33ccf40f-4602-4bcb-aecb-73c692fd67e0" xmlns:ns3="3bee01ef-e39e-4ac7-9f5e-1fef8788cee6" targetNamespace="http://schemas.microsoft.com/office/2006/metadata/properties" ma:root="true" ma:fieldsID="dfa5a3692c1e0daca36939fa655819b8" ns2:_="" ns3:_="">
    <xsd:import namespace="33ccf40f-4602-4bcb-aecb-73c692fd67e0"/>
    <xsd:import namespace="3bee01ef-e39e-4ac7-9f5e-1fef8788c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cf40f-4602-4bcb-aecb-73c692fd6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e01ef-e39e-4ac7-9f5e-1fef8788ce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ccf40f-4602-4bcb-aecb-73c692fd67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7CC0980-F860-4864-A3F5-8716583C7767}"/>
</file>

<file path=customXml/itemProps3.xml><?xml version="1.0" encoding="utf-8"?>
<ds:datastoreItem xmlns:ds="http://schemas.openxmlformats.org/officeDocument/2006/customXml" ds:itemID="{E54836D1-EF8A-4586-9520-1E8B6CE375BD}"/>
</file>

<file path=customXml/itemProps4.xml><?xml version="1.0" encoding="utf-8"?>
<ds:datastoreItem xmlns:ds="http://schemas.openxmlformats.org/officeDocument/2006/customXml" ds:itemID="{866EA770-A351-4AFD-8A32-59C8E5414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Spoluuchazeči!Oblast_tisku</vt:lpstr>
      <vt:lpstr>Uchazeč!Oblast_tisku</vt:lpstr>
      <vt:lpstr>'Základní údaje'!Oblast_tisku</vt:lpstr>
      <vt:lpstr>Panel!Panel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Zdenka Žampachová</cp:lastModifiedBy>
  <cp:lastPrinted>2024-11-22T15:01:51Z</cp:lastPrinted>
  <dcterms:created xsi:type="dcterms:W3CDTF">2024-08-08T11:53:50Z</dcterms:created>
  <dcterms:modified xsi:type="dcterms:W3CDTF">2024-12-04T10:54:25Z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0x010100BA32D8C272B8274083B85E69030FF5A0</vt:lpwstr>
  </property>
</Properties>
</file>